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5" windowHeight="7905" activeTab="0"/>
  </bookViews>
  <sheets>
    <sheet name="zal_1_plan SS" sheetId="1" r:id="rId1"/>
    <sheet name="zal_2_plan SN" sheetId="2" r:id="rId2"/>
    <sheet name="zal_3_matryca" sheetId="3" r:id="rId3"/>
  </sheets>
  <definedNames>
    <definedName name="_xlnm.Print_Area" localSheetId="2">'zal_3_matryca'!$A$1:$BC$41</definedName>
  </definedNames>
  <calcPr fullCalcOnLoad="1"/>
</workbook>
</file>

<file path=xl/sharedStrings.xml><?xml version="1.0" encoding="utf-8"?>
<sst xmlns="http://schemas.openxmlformats.org/spreadsheetml/2006/main" count="577" uniqueCount="244">
  <si>
    <r>
      <t xml:space="preserve">3.1. Plan studiów </t>
    </r>
    <r>
      <rPr>
        <b/>
        <u val="single"/>
        <sz val="36"/>
        <rFont val="Verdana Bold"/>
        <family val="2"/>
      </rPr>
      <t>stacjonarnych</t>
    </r>
    <r>
      <rPr>
        <b/>
        <sz val="36"/>
        <rFont val="Verdana Bold"/>
        <family val="2"/>
      </rPr>
      <t xml:space="preserve"> II stopnia: Pedagogika 2023_2025</t>
    </r>
  </si>
  <si>
    <t>* moduł, przedmiot lub forma zajęć do wyboru</t>
  </si>
  <si>
    <t>DK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</si>
  <si>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</si>
  <si>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</si>
  <si>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</si>
  <si>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</si>
  <si>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</si>
  <si>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</si>
  <si>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</si>
  <si>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</si>
  <si>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</si>
  <si>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</si>
  <si>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</si>
  <si>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 xml:space="preserve"> warsztaty</t>
  </si>
  <si>
    <t>laboratoria</t>
  </si>
  <si>
    <t>seminaria</t>
  </si>
  <si>
    <t>zajęcia terenowe</t>
  </si>
  <si>
    <t>konsultacje i e-learning synchroniczny (@)</t>
  </si>
  <si>
    <t>Praca własna studenta e-learning asynchroniczny (pw)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</si>
  <si>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</si>
  <si>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</si>
  <si>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</si>
  <si>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</si>
  <si>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</si>
  <si>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</si>
  <si>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</si>
  <si>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</si>
  <si>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</si>
  <si>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</si>
  <si>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</si>
  <si>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</si>
  <si>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z bezpośrednim udziałem</t>
  </si>
  <si>
    <t>zajęcia powiązane z praktycznym przygotow. zawod.</t>
  </si>
  <si>
    <t>zajęcia z dziedziny nauk hum.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</si>
  <si>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</si>
  <si>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</si>
  <si>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</si>
  <si>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</si>
  <si>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</si>
  <si>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</si>
  <si>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</si>
  <si>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</si>
  <si>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Komunikacja i pisanie w języku obcym specjalistycznym *</t>
  </si>
  <si>
    <t>E/2</t>
  </si>
  <si>
    <t>2.</t>
  </si>
  <si>
    <t xml:space="preserve">Technologie informacyjno-komunikacyjne </t>
  </si>
  <si>
    <t>Zo/1,2</t>
  </si>
  <si>
    <t>3.</t>
  </si>
  <si>
    <t xml:space="preserve">Psychologia ogólna </t>
  </si>
  <si>
    <t>E/1</t>
  </si>
  <si>
    <t>4.</t>
  </si>
  <si>
    <t xml:space="preserve">Pedagogika ogólna </t>
  </si>
  <si>
    <t>B.</t>
  </si>
  <si>
    <t>MODUŁ KSZTAŁCENIA PODSTAWOWEGO</t>
  </si>
  <si>
    <t xml:space="preserve">Socjologia rodziny </t>
  </si>
  <si>
    <t>Zo/1</t>
  </si>
  <si>
    <t xml:space="preserve">Współczesne koncepcje wychowania i kształcenia </t>
  </si>
  <si>
    <t xml:space="preserve">Psychologia społeczna </t>
  </si>
  <si>
    <t xml:space="preserve">Psychologia rozwoju człowieka  </t>
  </si>
  <si>
    <t>Zo/2</t>
  </si>
  <si>
    <t>5.</t>
  </si>
  <si>
    <t xml:space="preserve">Patologie społeczne </t>
  </si>
  <si>
    <t>6.</t>
  </si>
  <si>
    <t xml:space="preserve">Psychologia kliniczna z elementami psychologii zdrowia </t>
  </si>
  <si>
    <t>Zo/3</t>
  </si>
  <si>
    <t>7.</t>
  </si>
  <si>
    <t>Promocja zdrowia i profilaktyka zdrowotna</t>
  </si>
  <si>
    <t>8.</t>
  </si>
  <si>
    <t xml:space="preserve">Pedagogika dialogu  </t>
  </si>
  <si>
    <t>E2</t>
  </si>
  <si>
    <t>9.</t>
  </si>
  <si>
    <t xml:space="preserve">Socjologia wychowania </t>
  </si>
  <si>
    <t>10.</t>
  </si>
  <si>
    <t xml:space="preserve">Metodologia badań pedagogicznych </t>
  </si>
  <si>
    <t>11.</t>
  </si>
  <si>
    <t xml:space="preserve">Emisja głosu </t>
  </si>
  <si>
    <t>C.</t>
  </si>
  <si>
    <t>MODUŁ KSZTAŁCENIA KIERUNKOWEGO</t>
  </si>
  <si>
    <t xml:space="preserve">Polityka społeczna </t>
  </si>
  <si>
    <t xml:space="preserve">Interwencja w kryzysach życiowych </t>
  </si>
  <si>
    <t xml:space="preserve">Wspomaganie rozwoju i budowanie zasobów osobistych </t>
  </si>
  <si>
    <t xml:space="preserve">Pedagogika rodziny </t>
  </si>
  <si>
    <t>Teoria opieki i wychowania</t>
  </si>
  <si>
    <t xml:space="preserve">Pedagogika czasu wolnego </t>
  </si>
  <si>
    <t xml:space="preserve">Zaburzenia rozwoju i zachowania </t>
  </si>
  <si>
    <t xml:space="preserve">Socjopedagogiczne uwarunkowania komunikacji językowej </t>
  </si>
  <si>
    <t>Zo/4</t>
  </si>
  <si>
    <t xml:space="preserve">Ethics with pedagogical axiology / Etyka z aksjologią pedagogiczną </t>
  </si>
  <si>
    <t>E/4</t>
  </si>
  <si>
    <t xml:space="preserve">Przygotowanie do dyplomowania </t>
  </si>
  <si>
    <t>Seminarium dyplomowe</t>
  </si>
  <si>
    <t>12.</t>
  </si>
  <si>
    <t xml:space="preserve">Praktyki kierunkowe </t>
  </si>
  <si>
    <t>D1.</t>
  </si>
  <si>
    <t>MODUŁ WYBIERALNY 1*: Pedagogika opiekuńczo-wychowawcza i praca z rodziną</t>
  </si>
  <si>
    <t xml:space="preserve">Praca opiekuńczo-wychowawcza i praca z rodziną </t>
  </si>
  <si>
    <t xml:space="preserve">Metodyka pracy opiekuńczo-wychowawczej i pracy z rodziną </t>
  </si>
  <si>
    <t>E/3</t>
  </si>
  <si>
    <t xml:space="preserve">Arteterapia z terapią zajęciową </t>
  </si>
  <si>
    <t xml:space="preserve">Metody terapii pedagogicznej </t>
  </si>
  <si>
    <t xml:space="preserve">Psychodiagnostyka opiekuńczo-wychowawcza </t>
  </si>
  <si>
    <t xml:space="preserve">Umiejętności interpersonalne </t>
  </si>
  <si>
    <t xml:space="preserve">Warsztat umiejętności wychowawczych </t>
  </si>
  <si>
    <t xml:space="preserve">Metodyka pracy w placówkach opiekuńczych </t>
  </si>
  <si>
    <t>Metodyka pracy socjoterapeutycznej w pracy opiekuńczo-wychowawczej</t>
  </si>
  <si>
    <t xml:space="preserve">Metodyka pracy wychowawcy świetlicy </t>
  </si>
  <si>
    <t xml:space="preserve">Metodyka pracy pedagoga </t>
  </si>
  <si>
    <t>Praktyki zawodowe (w ramach modułu wybieralnego)</t>
  </si>
  <si>
    <t>D2.</t>
  </si>
  <si>
    <t>MODUŁ WYBIERALNY 2*: Pedagogika resocjalizacyjna</t>
  </si>
  <si>
    <t xml:space="preserve">Współczesne teorie resocjalizacji </t>
  </si>
  <si>
    <t xml:space="preserve">Metodyka pracy socjoterapeutycznej w pracy resocjalizacyjnej </t>
  </si>
  <si>
    <t xml:space="preserve">Placówki resocjalizacyjne-teoria </t>
  </si>
  <si>
    <t xml:space="preserve">Metodyka pracy resocjalizacyjnej </t>
  </si>
  <si>
    <t xml:space="preserve">Podstawy działalności kuratora sądowego </t>
  </si>
  <si>
    <t xml:space="preserve">Wybrane zagadnienia prawa cywilnego </t>
  </si>
  <si>
    <t xml:space="preserve">Profilaktyka i terapia uzależnień </t>
  </si>
  <si>
    <t xml:space="preserve">Rozwiązywanie konfliktów – negocjacje i mediacje </t>
  </si>
  <si>
    <t xml:space="preserve">Warsztat pracy pedagoga resocjalizacyjnego  </t>
  </si>
  <si>
    <t xml:space="preserve">Prawne podstawy resocjalizacji </t>
  </si>
  <si>
    <t xml:space="preserve">Praca metodą projektu </t>
  </si>
  <si>
    <t>Suma dla modułu D1</t>
  </si>
  <si>
    <t>Suma dla modułu  D2</t>
  </si>
  <si>
    <r>
      <t xml:space="preserve">3.1. Plan studiów </t>
    </r>
    <r>
      <rPr>
        <b/>
        <u val="single"/>
        <sz val="36"/>
        <color indexed="8"/>
        <rFont val="Verdana Bold"/>
        <family val="2"/>
      </rPr>
      <t>niestacjonarnych</t>
    </r>
    <r>
      <rPr>
        <b/>
        <sz val="36"/>
        <color indexed="8"/>
        <rFont val="Verdana Bold"/>
        <family val="2"/>
      </rPr>
      <t xml:space="preserve"> II stopnia: Pedagogika 2023_2025</t>
    </r>
  </si>
  <si>
    <t xml:space="preserve">Promocja zdrowia i profilaktyka zdrowotna </t>
  </si>
  <si>
    <t>Socjologia wychowania</t>
  </si>
  <si>
    <t>Emisja głosu</t>
  </si>
  <si>
    <t>Wspomaganie rozwoju i budowanie zasobów osobistych</t>
  </si>
  <si>
    <t xml:space="preserve">Teoria opieki i wychowania </t>
  </si>
  <si>
    <t xml:space="preserve">Seminarium dyplomowe </t>
  </si>
  <si>
    <t>MODUŁ WYBIERLANY 1*: Pedagogika opiekuńczo-wychowawcza i praca z rodziną</t>
  </si>
  <si>
    <t xml:space="preserve">Praca opiekuńczo-wychowawcza  i praca z rodziną </t>
  </si>
  <si>
    <t>Metodyka pracy w placówkach opiekuńczych</t>
  </si>
  <si>
    <t xml:space="preserve">Metodyka pracy socjoterapeutycznej w pracy opiekuńczo-wychowawczej i z rodziną </t>
  </si>
  <si>
    <t>MODUŁ WYBIERLANY 2*: Pedagogika resocjalizacyjna</t>
  </si>
  <si>
    <t>Metodyka pracy socjoterapeutycznej w pracy resocjalizacyjnej</t>
  </si>
  <si>
    <t xml:space="preserve">Placówki resocjalizacyjne teoria </t>
  </si>
  <si>
    <r>
      <t xml:space="preserve">3.1. Matryca do planu studiów </t>
    </r>
    <r>
      <rPr>
        <b/>
        <u val="single"/>
        <sz val="11"/>
        <rFont val="Verdana Bold"/>
        <family val="2"/>
      </rPr>
      <t xml:space="preserve">stacjonarnych i niestacjonarnych </t>
    </r>
    <r>
      <rPr>
        <b/>
        <sz val="11"/>
        <rFont val="Verdana Bold"/>
        <family val="2"/>
      </rPr>
      <t xml:space="preserve"> II stopnia: Pedagogika 2023_2025</t>
    </r>
  </si>
  <si>
    <t>A. Moduł ksztacenia Ogólnego</t>
  </si>
  <si>
    <t>B. Moduł ksztyałcenia podstawowego</t>
  </si>
  <si>
    <t>C. Moduł kształcenia kierunkowego</t>
  </si>
  <si>
    <t xml:space="preserve">D1. Moduł wybieralny 1*: Pedagogika opiekuńczo-wychowawcza i praca z rodziną </t>
  </si>
  <si>
    <t>D2. Moduł wybieralny 2*: Pedagogika resocjalizacyjna</t>
  </si>
  <si>
    <t>Kierunkowe efekty uczenia się</t>
  </si>
  <si>
    <t xml:space="preserve">OPIS KIERUNKOWYCH EFEKTÓW KSZTAŁCENIA
</t>
  </si>
  <si>
    <t>Liczba wskazań</t>
  </si>
  <si>
    <t>Komunikacja w języku obcym specjalistycznym *</t>
  </si>
  <si>
    <t>Patologie społeczne</t>
  </si>
  <si>
    <t>Psychologia kliniczna z elementami psychologii zdrowia</t>
  </si>
  <si>
    <t>Polityka społeczna</t>
  </si>
  <si>
    <t>Pedagogika rodziny</t>
  </si>
  <si>
    <t>Pedagogika czasu wolnego</t>
  </si>
  <si>
    <t>Seminarium dyplomowe *</t>
  </si>
  <si>
    <t>Praktyki kierunkowe *</t>
  </si>
  <si>
    <t xml:space="preserve">Metodyka pracy opiekuńczo-wychowawczej pracą w rodzinie </t>
  </si>
  <si>
    <t>Psychodiagnostyka opiekuńczo-wychowawcza</t>
  </si>
  <si>
    <t>Metodyka pracy socjoterapeutycznej w pracy opikuńczo-wychowawczej i pracy z rodziną</t>
  </si>
  <si>
    <t xml:space="preserve">Praktyki zawodowe (w ramach modułu wybieralnego) * </t>
  </si>
  <si>
    <t xml:space="preserve">Placówki resocjalizacyjne -  teoria </t>
  </si>
  <si>
    <t>Wybrane zagadnienia prawa cywilnego</t>
  </si>
  <si>
    <t>Wiedza [P7U_W] Zna i rozumie:</t>
  </si>
  <si>
    <t>PED2_W01</t>
  </si>
  <si>
    <t>w pogłębionym stopniu terminologię używaną w pedagogice, zorientowaną na zastosowanie praktyczne: rozumie jej źródła oraz zastosowania w obrębie pokrewnych dyscyplin naukowych, w tym psychologii i nauk socjologicznych, nauk o komunikacji społecznej i mediach</t>
  </si>
  <si>
    <t>PED2_W02</t>
  </si>
  <si>
    <t>miejsce pedagogiki w systemie nauk oraz jej przedmiotowe i metodologiczne powiązania z innymi dyscyplinami naukowymi, w tym z psychologią i naukami socjologicznymi</t>
  </si>
  <si>
    <t>PED2_W03</t>
  </si>
  <si>
    <t>w pogłębionym stopniu koncepcje człowieka: psychologiczne i społeczne stanowiące teoretyczne podstawy działalności pedagogicznej</t>
  </si>
  <si>
    <t>PED2_W04</t>
  </si>
  <si>
    <t>w pogłębionym stopniu przebieg rozwoju człowieka w cyklu życia zarówno w aspekcie biologicznym, jak i psychologicznym oraz społecznym, zna pojęcia i mechanizmy psychospołeczne związane ze zdrowiem, jego ochroną i promocją w zakresie niezbędnym dla wybranej działalności praktycznej</t>
  </si>
  <si>
    <t>PED2_W05</t>
  </si>
  <si>
    <t>różne rodzaje struktur społecznych i instytucji życia społecznego oraz zachodzące między nimi relacje</t>
  </si>
  <si>
    <t>PED2_W06</t>
  </si>
  <si>
    <t>w pogłębionym stopniu mechanizmy komunikowania społecznego i ich odniesienie do obszarów działalności zawodowej pedagogicznej</t>
  </si>
  <si>
    <t>PED2_W07</t>
  </si>
  <si>
    <t>specyfikę różnych środowisk wychowawczych i w pogłębionym stopniu procesy w nich zachodzące</t>
  </si>
  <si>
    <t>PED2_W08</t>
  </si>
  <si>
    <t>w pogłębionym stopniu zagadnienia z zakresu wiedzy szczegółowej  wybranego obszaru działalności pedagogicznej, problemy badawcze, metody, techniki i narzędzia badawcze, metody projektowania i prowadzenia badań w pedagogice</t>
  </si>
  <si>
    <t>PED2_W09</t>
  </si>
  <si>
    <t>strukturę, cele, podstawy prawne i funkcje różnych instytucji edukacyjnych, wychowawczych, opiekuńczych, terapeutycznych i pomocowych zgodnie z wybranym obszarem działalności pedagogicznej</t>
  </si>
  <si>
    <t>PED2_W10</t>
  </si>
  <si>
    <t>w pogłębionym stopniu  rolę uczestników działalności pedagogicznej zorientowanej na zastosowanie w praktycznej działalności pedagogicznej zwłaszcza w obszarze wybranego modułu</t>
  </si>
  <si>
    <t>PED2_W11</t>
  </si>
  <si>
    <t>w pogłębionym stopniu metodykę wykonywania typowych i nietypowych zadań, normy, procedury stosowane w wybranych  obszarach działalności pedagogicznej związanych ze studiowanym modułem wybieralnym</t>
  </si>
  <si>
    <t>PED2_W12</t>
  </si>
  <si>
    <t>szczegółowe zasady bezpieczeństwa i higieny pracy w instytucjach edukacyjnych, wychowawczych, opiekuńczych, doradczych i pomocowych</t>
  </si>
  <si>
    <t>PED2_W13</t>
  </si>
  <si>
    <t xml:space="preserve">zasady ochrony norm etycznych, własności przemysłowej i prawa autorskiego </t>
  </si>
  <si>
    <t>PED2_W14</t>
  </si>
  <si>
    <t>zasady tworzenia i rozwoju form przedsiębiorczości związanych z działalnością wychowawczą, opiekuńczą, doradczą i pomocową.</t>
  </si>
  <si>
    <t>Umiejętności [P7U_U] Potrafi:</t>
  </si>
  <si>
    <t>PED2_U01</t>
  </si>
  <si>
    <t xml:space="preserve">wykorzystywać wiedzę teoretyczną z zakresu pedagogiki oraz powiązanych z nią dyscyplin, w tym psychologii, nauk socjologicznych, nauk o komunikacji społecznej i mediach, w celu formułowania i rozwiązywania złożonych i nietypowych problemów, </t>
  </si>
  <si>
    <t>PED2_U02</t>
  </si>
  <si>
    <t>analizować i interpretować problemy oraz wykonywać w nieprzewidzianych warunkach zadania edukacyjne, wychowawcze, opiekuńcze i pomocowe</t>
  </si>
  <si>
    <t>PED2_U03</t>
  </si>
  <si>
    <t>dokonać obserwacji i interpretacji zjawisk społecznych; analizować ich powiązania z działalnością pedagogiczną w ramach studiowanej specjalności</t>
  </si>
  <si>
    <t>PED2_U04</t>
  </si>
  <si>
    <t xml:space="preserve">wykorzystywać wiedzę teoretyczną z zakresu pedagogiki oraz powiązanych z nią dyscyplin w celu diagnozowania, projektowania i realizowania działań zmierzających do  podniesienia efektywności własnej pracy </t>
  </si>
  <si>
    <t>PED2_U05</t>
  </si>
  <si>
    <t>samodzielnie zdobywać wiedzę i rozwijać swoje profesjonalne umiejętności oraz wykonywać zadania, korzystając z różnych źródeł (w języku rodzimym i obcym) i nowoczesnych technik informacyjno-komunikacyjnych z zachowaniem zasad z zakresu ochrony własności intelektualnej i prawa autorskiego</t>
  </si>
  <si>
    <t>PED2_U06</t>
  </si>
  <si>
    <t xml:space="preserve">poprzez właściwy dobór źródeł  i informacji z nich pochodzących oceniać, krytycznie analizować przykłady badań oraz konstruować i prowadzić badania pedagogiczne w odniesieniu do wybranego obszaru działalności pedagogicznej; </t>
  </si>
  <si>
    <t>PED2_U07</t>
  </si>
  <si>
    <t>sformułować wnioski, opracować i zaprezentować wyniki (z wykorzystaniem technik informacyjno-komunikacyjnych) oraz wskazywać kierunki dalszych badań</t>
  </si>
  <si>
    <t>PED2_U08</t>
  </si>
  <si>
    <t>w sposób precyzyjny i spójny wypowiadać się w mowie i na piśmie, prowadzić debatę i wygłosić prezentację, na tematy dotyczące wybranych zagadnień pedagogicznych, z wykorzystaniem różnych ujęć teoretycznych, korzystając zarówno z dorobku pedagogiki, jak i innych dyscyplin, w tym psychologii, nauk socjologicznych, nauk o komunikacji społecznej i mediach</t>
  </si>
  <si>
    <t>PED2_U09</t>
  </si>
  <si>
    <t>stosować zasady komunikacji interpersonalnej, potrafi używać języka specjalistycznego i porozumiewać się w sposób precyzyjny i spójny przy użyciu różnych kanałów i technik komunikacyjnych ze specjalistami w zakresie pedagogiki, jak i z odbiorcami spoza grona specjalistów</t>
  </si>
  <si>
    <t>PED2_U10</t>
  </si>
  <si>
    <t>formułować i testować hipotezy związane z prostymi problemami wdrożeniowymi, w tym prezentować własne pomysły, wątpliwości i sugestie w odniesieniu do poglądów różnych autorów, popierając je argumentacją w kontekście wybranych perspektyw teoretycznych i systemów normatywnych</t>
  </si>
  <si>
    <t>PED2_U11</t>
  </si>
  <si>
    <t>ocenić przydatność i zastosować typowe metody, procedury i dobre praktyki do realizacji zadań związanych z wybranymi obszarami działalności pedagogicznej</t>
  </si>
  <si>
    <t>PED2_U12</t>
  </si>
  <si>
    <t xml:space="preserve">posługiwać się ujęciami teoretycznymi, właściwie dobierać źródła, dokonać krytycznej analizy w celu analizowania, interpretowania oraz projektowania strategii działań pedagogicznych w ramach seminarium magisterskiego; </t>
  </si>
  <si>
    <t>PED2_U13</t>
  </si>
  <si>
    <t>generować rozwiązania konkretnych problemów pedagogicznych i prognozować przebieg ich rozwiązywania oraz przewidywać skutki planowanych działań w określonym obszarze praktyki pedagogicznej</t>
  </si>
  <si>
    <t>PED2_U14</t>
  </si>
  <si>
    <t>animować prace nad rozwojem uczestników procesów pedagogicznych oraz wspierać ich samodzielność w zdobywaniu wiedzy, a także inspirować do działań na rzecz uczenia się przez całe życie</t>
  </si>
  <si>
    <t>PED2_U15</t>
  </si>
  <si>
    <t>posługiwać się językiem obcym na poziomie B2+ Europejskiego Systemu Opisu Kształcenia Językowego oraz specjalistyczną terminologią</t>
  </si>
  <si>
    <t>PED2_U16</t>
  </si>
  <si>
    <t>posługiwać się zasadami i normami etycznymi w podejmowanej działalności praktycznej oraz przewidywać skutki konkretnych działań pedagogicznych w placówkach opiekuńczo-wychowawczych, pomocowych</t>
  </si>
  <si>
    <t>PED2_U17</t>
  </si>
  <si>
    <t>pracować w zespole pełniąc różne role, współdziałać i podejmować rolę wiodącą</t>
  </si>
  <si>
    <t>PED2_U18</t>
  </si>
  <si>
    <t>samodzielnie planować i realizować własne uczenie się przez całe życie, dokonać analizy własnych działań i wskazać ewentualne obszary wymagające modyfikacji w przyszłym działaniu własnym i innych osób.</t>
  </si>
  <si>
    <t>Kompetencje społeczne [P7U_K] Jest gotów do:</t>
  </si>
  <si>
    <t>PED2_K01</t>
  </si>
  <si>
    <t>podnoszenia poziomu swojej wiedzy i umiejętności i krytycznej oceny posiadanej wiedzy i odbieranych treści</t>
  </si>
  <si>
    <t>PED2_K02</t>
  </si>
  <si>
    <t>uznania znaczenia nauk pedagogicznych dla utrzymania i rozwoju prawidłowych więzi w środowiskach społecznych i zasięgania wiedzy ekspertów w przypadku trudności z samodzielnym rozwiązaniem problemu</t>
  </si>
  <si>
    <t>PED2_K03</t>
  </si>
  <si>
    <t>podejmowania działań pedagogicznych w środowisku społecznym, do podejmowania wyzwań zawodowych; wykazuje aktywność, podejmuje trud i odznacza się wytrwałością w realizacji indywidualnych i zespołowych działań profesjonalnych w zakresie pedagogiki</t>
  </si>
  <si>
    <t>PED2_K04</t>
  </si>
  <si>
    <t>zachowania się w sposób profesjonalny, refleksji na tematy etyczne i przestrzegania zasad etyki zawodowej, wykazuje cechy refleksyjnego praktyka</t>
  </si>
  <si>
    <t>PED2_K05</t>
  </si>
  <si>
    <t>rozwijania dorobku zawodu w badaniach naukowych i praktycznej działalności pedagogicznej</t>
  </si>
  <si>
    <t>PED2_K06</t>
  </si>
  <si>
    <t>aktywnego i przedsiębiorczego  uczestnictwa w grupach, organizacjach i instytucjach realizujących działania pedagogiczne i zdolny do porozumiewania się z osobami będącymi i niebędącymi specjalistami w danej dziedzinie</t>
  </si>
  <si>
    <t>PED2_K07</t>
  </si>
  <si>
    <t>odpowiedzialnego przygotowania się do swojej pracy, projektowania i wykonywania w sposób kreatywny i przedsiębiorczy działań pedagogicznych zgodnie z wiedzą ekspertów</t>
  </si>
  <si>
    <t>PED2_K08</t>
  </si>
  <si>
    <t>do podejmowania działań na rzecz interesu publicznego, wymagających interwencji społecznej, zgodnie z zasadami etyki zawodowej.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</si>
</sst>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83">
    <font>
      <sz val="12"/>
      <color indexed="8"/>
      <name val="Verdana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name val="Verdana Bold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E"/>
      <family val="2"/>
    </font>
    <font>
      <b/>
      <sz val="12"/>
      <color indexed="8"/>
      <name val="Verdana"/>
      <family val="2"/>
    </font>
    <font>
      <b/>
      <sz val="36"/>
      <color indexed="8"/>
      <name val="Verdana Bold"/>
      <family val="2"/>
    </font>
    <font>
      <sz val="28"/>
      <color indexed="8"/>
      <name val="Verdana"/>
      <family val="2"/>
    </font>
    <font>
      <sz val="36"/>
      <color indexed="8"/>
      <name val="Verdana Bold"/>
      <family val="2"/>
    </font>
    <font>
      <b/>
      <sz val="20"/>
      <name val="Verdana Bold"/>
      <family val="2"/>
    </font>
    <font>
      <b/>
      <sz val="20"/>
      <name val="Verdana"/>
      <family val="2"/>
    </font>
    <font>
      <sz val="20"/>
      <name val="Verdana"/>
      <family val="2"/>
    </font>
    <font>
      <sz val="20"/>
      <name val="Verdana Bold"/>
      <family val="2"/>
    </font>
    <font>
      <b/>
      <sz val="10"/>
      <color indexed="8"/>
      <name val="Arial CE"/>
      <family val="2"/>
    </font>
    <font>
      <sz val="28"/>
      <color indexed="8"/>
      <name val="Arial Narrow Bold"/>
      <family val="2"/>
    </font>
    <font>
      <sz val="18"/>
      <color indexed="8"/>
      <name val="Arial Narrow Bold"/>
      <family val="2"/>
    </font>
    <font>
      <sz val="18"/>
      <color indexed="8"/>
      <name val="Arial Narrow"/>
      <family val="2"/>
    </font>
    <font>
      <sz val="10"/>
      <color indexed="8"/>
      <name val="Arial CE"/>
      <family val="2"/>
    </font>
    <font>
      <b/>
      <sz val="22"/>
      <name val="Verdana"/>
      <family val="2"/>
    </font>
    <font>
      <b/>
      <sz val="22"/>
      <name val="Verdana Bold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36"/>
      <name val="Verdana Bold"/>
      <family val="2"/>
    </font>
    <font>
      <sz val="28"/>
      <name val="Verdana"/>
      <family val="2"/>
    </font>
    <font>
      <sz val="36"/>
      <name val="Verdana Bold"/>
      <family val="2"/>
    </font>
    <font>
      <b/>
      <sz val="10"/>
      <name val="Arial CE"/>
      <family val="2"/>
    </font>
    <font>
      <sz val="28"/>
      <name val="Arial Narrow Bold"/>
      <family val="2"/>
    </font>
    <font>
      <sz val="18"/>
      <name val="Arial Narrow Bold"/>
      <family val="2"/>
    </font>
    <font>
      <sz val="18"/>
      <name val="Arial Narrow"/>
      <family val="2"/>
    </font>
    <font>
      <sz val="10"/>
      <name val="Arial CE"/>
      <family val="2"/>
    </font>
    <font>
      <sz val="12"/>
      <color indexed="8"/>
      <name val="Helv"/>
      <family val="2"/>
    </font>
    <font>
      <b/>
      <u val="single"/>
      <sz val="11"/>
      <name val="Verdana Bold"/>
      <family val="2"/>
    </font>
    <font>
      <b/>
      <u val="single"/>
      <sz val="36"/>
      <color indexed="8"/>
      <name val="Verdana Bold"/>
      <family val="2"/>
    </font>
    <font>
      <b/>
      <u val="single"/>
      <sz val="36"/>
      <name val="Verdana Bold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35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60" fillId="0" borderId="0">
      <alignment/>
      <protection/>
    </xf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54" applyFont="1" applyFill="1" applyAlignment="1">
      <alignment horizontal="center" textRotation="90" wrapText="1"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Fill="1" applyAlignment="1">
      <alignment horizontal="center" wrapText="1"/>
      <protection/>
    </xf>
    <xf numFmtId="0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4" fillId="0" borderId="0" xfId="54" applyFont="1" applyFill="1" applyAlignment="1">
      <alignment horizont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79" fillId="0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 textRotation="90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 shrinkToFit="1"/>
      <protection/>
    </xf>
    <xf numFmtId="0" fontId="80" fillId="33" borderId="11" xfId="54" applyFont="1" applyFill="1" applyBorder="1" applyAlignment="1" applyProtection="1">
      <alignment horizontal="center" vertical="center" textRotation="90" wrapText="1"/>
      <protection locked="0"/>
    </xf>
    <xf numFmtId="0" fontId="7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2" fillId="0" borderId="10" xfId="54" applyNumberFormat="1" applyFont="1" applyBorder="1" applyAlignment="1">
      <alignment horizontal="center" vertical="center" textRotation="90" wrapText="1"/>
      <protection/>
    </xf>
    <xf numFmtId="0" fontId="80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7" fillId="31" borderId="10" xfId="54" applyFont="1" applyFill="1" applyBorder="1" applyAlignment="1">
      <alignment horizontal="center" vertical="center" wrapText="1" shrinkToFit="1"/>
      <protection/>
    </xf>
    <xf numFmtId="0" fontId="81" fillId="0" borderId="10" xfId="54" applyFont="1" applyBorder="1" applyAlignment="1">
      <alignment horizontal="center" vertical="center" wrapText="1"/>
      <protection/>
    </xf>
    <xf numFmtId="0" fontId="81" fillId="0" borderId="10" xfId="54" applyFont="1" applyBorder="1" applyAlignment="1">
      <alignment horizontal="left" vertical="center" wrapText="1"/>
      <protection/>
    </xf>
    <xf numFmtId="0" fontId="7" fillId="31" borderId="12" xfId="54" applyFont="1" applyFill="1" applyBorder="1" applyAlignment="1">
      <alignment horizontal="center" vertical="center" wrapText="1" shrinkToFi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 shrinkToFit="1"/>
      <protection/>
    </xf>
    <xf numFmtId="0" fontId="81" fillId="0" borderId="10" xfId="54" applyFont="1" applyBorder="1" applyAlignment="1">
      <alignment vertical="center" wrapText="1"/>
      <protection/>
    </xf>
    <xf numFmtId="0" fontId="9" fillId="0" borderId="0" xfId="0" applyFont="1" applyAlignment="1">
      <alignment horizontal="left" vertical="top" wrapText="1"/>
    </xf>
    <xf numFmtId="0" fontId="81" fillId="0" borderId="10" xfId="54" applyFont="1" applyBorder="1" applyAlignment="1">
      <alignment horizontal="justify" vertical="center" wrapText="1"/>
      <protection/>
    </xf>
    <xf numFmtId="0" fontId="9" fillId="0" borderId="0" xfId="0" applyFont="1" applyAlignment="1">
      <alignment vertical="center" wrapText="1"/>
    </xf>
    <xf numFmtId="1" fontId="10" fillId="0" borderId="0" xfId="0" applyNumberFormat="1" applyFont="1" applyBorder="1" applyAlignment="1">
      <alignment vertical="center"/>
    </xf>
    <xf numFmtId="0" fontId="4" fillId="0" borderId="0" xfId="54" applyFont="1" applyFill="1" applyBorder="1" applyAlignment="1">
      <alignment horizontal="center" vertical="center"/>
      <protection/>
    </xf>
    <xf numFmtId="0" fontId="80" fillId="0" borderId="0" xfId="54" applyFont="1" applyFill="1" applyBorder="1" applyAlignment="1">
      <alignment/>
      <protection/>
    </xf>
    <xf numFmtId="0" fontId="7" fillId="0" borderId="10" xfId="54" applyFont="1" applyBorder="1" applyAlignment="1" applyProtection="1">
      <alignment horizontal="center" vertical="center" textRotation="90" wrapText="1"/>
      <protection/>
    </xf>
    <xf numFmtId="0" fontId="7" fillId="33" borderId="10" xfId="54" applyFont="1" applyFill="1" applyBorder="1" applyAlignment="1" applyProtection="1">
      <alignment horizontal="center" vertical="center" textRotation="90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7" fillId="0" borderId="13" xfId="54" applyNumberFormat="1" applyFont="1" applyBorder="1" applyAlignment="1">
      <alignment horizontal="center" vertical="center" textRotation="90" wrapText="1"/>
      <protection/>
    </xf>
    <xf numFmtId="0" fontId="7" fillId="33" borderId="11" xfId="54" applyFont="1" applyFill="1" applyBorder="1" applyAlignment="1" applyProtection="1">
      <alignment horizontal="center" vertical="center" textRotation="90" wrapText="1"/>
      <protection locked="0"/>
    </xf>
    <xf numFmtId="0" fontId="2" fillId="0" borderId="0" xfId="54" applyFont="1" applyFill="1" applyBorder="1">
      <alignment/>
      <protection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left"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15" fillId="34" borderId="14" xfId="0" applyNumberFormat="1" applyFont="1" applyFill="1" applyBorder="1" applyAlignment="1">
      <alignment horizontal="center" vertical="center"/>
    </xf>
    <xf numFmtId="0" fontId="15" fillId="34" borderId="14" xfId="0" applyNumberFormat="1" applyFont="1" applyFill="1" applyBorder="1" applyAlignment="1">
      <alignment horizontal="left" vertical="center"/>
    </xf>
    <xf numFmtId="1" fontId="15" fillId="34" borderId="14" xfId="0" applyNumberFormat="1" applyFont="1" applyFill="1" applyBorder="1" applyAlignment="1">
      <alignment horizontal="center" vertical="center"/>
    </xf>
    <xf numFmtId="3" fontId="15" fillId="35" borderId="14" xfId="0" applyNumberFormat="1" applyFont="1" applyFill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33" borderId="11" xfId="0" applyFont="1" applyFill="1" applyBorder="1" applyAlignment="1" applyProtection="1">
      <alignment horizontal="left" vertical="center" wrapText="1"/>
      <protection locked="0"/>
    </xf>
    <xf numFmtId="0" fontId="17" fillId="0" borderId="13" xfId="0" applyNumberFormat="1" applyFont="1" applyBorder="1" applyAlignment="1">
      <alignment horizontal="center" vertical="center" wrapText="1"/>
    </xf>
    <xf numFmtId="3" fontId="18" fillId="36" borderId="13" xfId="0" applyNumberFormat="1" applyFont="1" applyFill="1" applyBorder="1" applyAlignment="1">
      <alignment horizontal="center" vertical="center"/>
    </xf>
    <xf numFmtId="3" fontId="17" fillId="36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7" fillId="0" borderId="15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15" fillId="34" borderId="13" xfId="0" applyNumberFormat="1" applyFont="1" applyFill="1" applyBorder="1" applyAlignment="1">
      <alignment horizontal="center" vertical="center"/>
    </xf>
    <xf numFmtId="0" fontId="15" fillId="34" borderId="13" xfId="0" applyNumberFormat="1" applyFont="1" applyFill="1" applyBorder="1" applyAlignment="1">
      <alignment horizontal="left" vertical="center"/>
    </xf>
    <xf numFmtId="1" fontId="15" fillId="34" borderId="13" xfId="0" applyNumberFormat="1" applyFont="1" applyFill="1" applyBorder="1" applyAlignment="1">
      <alignment horizontal="center" vertical="center"/>
    </xf>
    <xf numFmtId="3" fontId="15" fillId="35" borderId="13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 applyProtection="1">
      <alignment horizontal="left" vertical="center" wrapText="1"/>
      <protection locked="0"/>
    </xf>
    <xf numFmtId="3" fontId="16" fillId="34" borderId="13" xfId="0" applyNumberFormat="1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vertical="center" wrapText="1"/>
      <protection/>
    </xf>
    <xf numFmtId="0" fontId="17" fillId="33" borderId="10" xfId="0" applyFont="1" applyFill="1" applyBorder="1" applyAlignment="1" applyProtection="1">
      <alignment horizontal="left" vertical="center" wrapText="1"/>
      <protection/>
    </xf>
    <xf numFmtId="0" fontId="17" fillId="16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Border="1" applyAlignment="1">
      <alignment vertical="center" wrapText="1"/>
    </xf>
    <xf numFmtId="0" fontId="17" fillId="33" borderId="11" xfId="0" applyFont="1" applyFill="1" applyBorder="1" applyAlignment="1" applyProtection="1">
      <alignment horizontal="left" vertical="center"/>
      <protection locked="0"/>
    </xf>
    <xf numFmtId="1" fontId="20" fillId="0" borderId="0" xfId="0" applyNumberFormat="1" applyFont="1" applyBorder="1" applyAlignment="1">
      <alignment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3" fontId="17" fillId="37" borderId="13" xfId="0" applyNumberFormat="1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5" fillId="36" borderId="13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3" fontId="15" fillId="38" borderId="13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vertical="center"/>
    </xf>
    <xf numFmtId="1" fontId="23" fillId="0" borderId="0" xfId="0" applyNumberFormat="1" applyFont="1" applyBorder="1" applyAlignment="1">
      <alignment/>
    </xf>
    <xf numFmtId="3" fontId="17" fillId="39" borderId="13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vertical="top" wrapText="1"/>
    </xf>
    <xf numFmtId="0" fontId="29" fillId="0" borderId="0" xfId="0" applyNumberFormat="1" applyFont="1" applyBorder="1" applyAlignment="1">
      <alignment horizontal="left" vertical="center"/>
    </xf>
    <xf numFmtId="1" fontId="30" fillId="0" borderId="0" xfId="0" applyNumberFormat="1" applyFont="1" applyBorder="1" applyAlignment="1">
      <alignment horizontal="left" vertical="center"/>
    </xf>
    <xf numFmtId="1" fontId="32" fillId="0" borderId="0" xfId="0" applyNumberFormat="1" applyFont="1" applyBorder="1" applyAlignment="1">
      <alignment vertical="center"/>
    </xf>
    <xf numFmtId="1" fontId="33" fillId="0" borderId="0" xfId="0" applyNumberFormat="1" applyFont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1" fontId="35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horizontal="left" vertical="center"/>
    </xf>
    <xf numFmtId="1" fontId="28" fillId="0" borderId="0" xfId="0" applyNumberFormat="1" applyFont="1" applyBorder="1" applyAlignment="1">
      <alignment horizontal="left" vertical="center"/>
    </xf>
    <xf numFmtId="1" fontId="31" fillId="0" borderId="0" xfId="0" applyNumberFormat="1" applyFont="1" applyBorder="1" applyAlignment="1">
      <alignment vertical="center"/>
    </xf>
    <xf numFmtId="1" fontId="32" fillId="0" borderId="0" xfId="0" applyNumberFormat="1" applyFont="1" applyBorder="1" applyAlignment="1">
      <alignment horizontal="left" vertical="center" wrapText="1"/>
    </xf>
    <xf numFmtId="1" fontId="32" fillId="0" borderId="0" xfId="0" applyNumberFormat="1" applyFont="1" applyBorder="1" applyAlignment="1">
      <alignment horizontal="left" vertical="center"/>
    </xf>
    <xf numFmtId="0" fontId="15" fillId="34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3" fontId="15" fillId="36" borderId="15" xfId="0" applyNumberFormat="1" applyFont="1" applyFill="1" applyBorder="1" applyAlignment="1">
      <alignment horizontal="center" vertical="center"/>
    </xf>
    <xf numFmtId="3" fontId="15" fillId="36" borderId="17" xfId="0" applyNumberFormat="1" applyFont="1" applyFill="1" applyBorder="1" applyAlignment="1">
      <alignment horizontal="center" vertical="center"/>
    </xf>
    <xf numFmtId="3" fontId="15" fillId="36" borderId="16" xfId="0" applyNumberFormat="1" applyFont="1" applyFill="1" applyBorder="1" applyAlignment="1">
      <alignment horizontal="center" vertical="center"/>
    </xf>
    <xf numFmtId="3" fontId="15" fillId="38" borderId="15" xfId="0" applyNumberFormat="1" applyFont="1" applyFill="1" applyBorder="1" applyAlignment="1">
      <alignment horizontal="center" vertical="center"/>
    </xf>
    <xf numFmtId="3" fontId="15" fillId="38" borderId="17" xfId="0" applyNumberFormat="1" applyFont="1" applyFill="1" applyBorder="1" applyAlignment="1">
      <alignment horizontal="center" vertical="center"/>
    </xf>
    <xf numFmtId="3" fontId="15" fillId="38" borderId="16" xfId="0" applyNumberFormat="1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vertical="center"/>
    </xf>
    <xf numFmtId="0" fontId="15" fillId="35" borderId="10" xfId="0" applyNumberFormat="1" applyFont="1" applyFill="1" applyBorder="1" applyAlignment="1">
      <alignment horizontal="center" vertical="center" textRotation="90" wrapText="1"/>
    </xf>
    <xf numFmtId="1" fontId="15" fillId="35" borderId="10" xfId="0" applyNumberFormat="1" applyFont="1" applyFill="1" applyBorder="1" applyAlignment="1">
      <alignment horizontal="center" vertical="center" textRotation="90" wrapText="1"/>
    </xf>
    <xf numFmtId="3" fontId="15" fillId="36" borderId="18" xfId="0" applyNumberFormat="1" applyFont="1" applyFill="1" applyBorder="1" applyAlignment="1">
      <alignment horizontal="center" vertical="center"/>
    </xf>
    <xf numFmtId="3" fontId="15" fillId="36" borderId="14" xfId="0" applyNumberFormat="1" applyFont="1" applyFill="1" applyBorder="1" applyAlignment="1">
      <alignment horizontal="center" vertical="center"/>
    </xf>
    <xf numFmtId="0" fontId="16" fillId="35" borderId="10" xfId="0" applyNumberFormat="1" applyFont="1" applyFill="1" applyBorder="1" applyAlignment="1">
      <alignment horizontal="center" vertical="center" textRotation="90" wrapText="1"/>
    </xf>
    <xf numFmtId="1" fontId="16" fillId="35" borderId="10" xfId="0" applyNumberFormat="1" applyFont="1" applyFill="1" applyBorder="1" applyAlignment="1">
      <alignment horizontal="center" vertical="center" textRotation="90" wrapText="1"/>
    </xf>
    <xf numFmtId="0" fontId="16" fillId="35" borderId="19" xfId="0" applyNumberFormat="1" applyFont="1" applyFill="1" applyBorder="1" applyAlignment="1">
      <alignment horizontal="center" vertical="center" textRotation="90" wrapText="1"/>
    </xf>
    <xf numFmtId="0" fontId="16" fillId="35" borderId="20" xfId="0" applyNumberFormat="1" applyFont="1" applyFill="1" applyBorder="1" applyAlignment="1">
      <alignment horizontal="center" vertical="center" textRotation="90" wrapText="1"/>
    </xf>
    <xf numFmtId="0" fontId="16" fillId="35" borderId="11" xfId="0" applyNumberFormat="1" applyFont="1" applyFill="1" applyBorder="1" applyAlignment="1">
      <alignment horizontal="center" vertical="center" textRotation="90" wrapText="1"/>
    </xf>
    <xf numFmtId="0" fontId="24" fillId="35" borderId="10" xfId="53" applyNumberFormat="1" applyFont="1" applyFill="1" applyBorder="1" applyAlignment="1">
      <alignment horizontal="center" vertical="center" textRotation="90" wrapText="1"/>
    </xf>
    <xf numFmtId="0" fontId="25" fillId="35" borderId="10" xfId="0" applyNumberFormat="1" applyFont="1" applyFill="1" applyBorder="1" applyAlignment="1">
      <alignment horizontal="center" vertical="center" textRotation="90" wrapText="1"/>
    </xf>
    <xf numFmtId="1" fontId="25" fillId="35" borderId="10" xfId="0" applyNumberFormat="1" applyFont="1" applyFill="1" applyBorder="1" applyAlignment="1">
      <alignment horizontal="center" vertical="center" textRotation="90" wrapText="1"/>
    </xf>
    <xf numFmtId="0" fontId="15" fillId="34" borderId="21" xfId="0" applyNumberFormat="1" applyFont="1" applyFill="1" applyBorder="1" applyAlignment="1">
      <alignment horizontal="center" vertical="center"/>
    </xf>
    <xf numFmtId="1" fontId="15" fillId="34" borderId="22" xfId="0" applyNumberFormat="1" applyFont="1" applyFill="1" applyBorder="1" applyAlignment="1">
      <alignment horizontal="center" vertical="center"/>
    </xf>
    <xf numFmtId="1" fontId="15" fillId="34" borderId="23" xfId="0" applyNumberFormat="1" applyFont="1" applyFill="1" applyBorder="1" applyAlignment="1">
      <alignment horizontal="center" vertical="center"/>
    </xf>
    <xf numFmtId="1" fontId="15" fillId="34" borderId="24" xfId="0" applyNumberFormat="1" applyFont="1" applyFill="1" applyBorder="1" applyAlignment="1">
      <alignment horizontal="center" vertical="center"/>
    </xf>
    <xf numFmtId="1" fontId="15" fillId="34" borderId="25" xfId="0" applyNumberFormat="1" applyFont="1" applyFill="1" applyBorder="1" applyAlignment="1">
      <alignment horizontal="center" vertical="center"/>
    </xf>
    <xf numFmtId="1" fontId="15" fillId="34" borderId="26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81" fillId="0" borderId="10" xfId="54" applyFont="1" applyFill="1" applyBorder="1" applyAlignment="1">
      <alignment horizont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0" fontId="81" fillId="0" borderId="28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/>
      <protection/>
    </xf>
    <xf numFmtId="0" fontId="81" fillId="0" borderId="28" xfId="54" applyFont="1" applyFill="1" applyBorder="1" applyAlignment="1">
      <alignment horizontal="center" vertical="center"/>
      <protection/>
    </xf>
    <xf numFmtId="0" fontId="81" fillId="0" borderId="10" xfId="54" applyFont="1" applyFill="1" applyBorder="1" applyAlignment="1">
      <alignment horizontal="center" vertical="center"/>
      <protection/>
    </xf>
    <xf numFmtId="0" fontId="81" fillId="0" borderId="10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textRotation="90" wrapText="1"/>
      <protection/>
    </xf>
    <xf numFmtId="0" fontId="80" fillId="0" borderId="19" xfId="54" applyFont="1" applyFill="1" applyBorder="1" applyAlignment="1">
      <alignment horizontal="center" wrapText="1"/>
      <protection/>
    </xf>
    <xf numFmtId="0" fontId="80" fillId="0" borderId="10" xfId="54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vertical="center" textRotation="90" wrapText="1"/>
      <protection/>
    </xf>
    <xf numFmtId="0" fontId="82" fillId="0" borderId="29" xfId="54" applyFont="1" applyFill="1" applyBorder="1" applyAlignment="1">
      <alignment horizontal="center" vertical="center" textRotation="90" wrapText="1"/>
      <protection/>
    </xf>
    <xf numFmtId="0" fontId="82" fillId="0" borderId="30" xfId="54" applyFont="1" applyFill="1" applyBorder="1" applyAlignment="1">
      <alignment horizontal="center" vertical="center" textRotation="90" wrapText="1"/>
      <protection/>
    </xf>
    <xf numFmtId="0" fontId="82" fillId="0" borderId="31" xfId="54" applyFont="1" applyFill="1" applyBorder="1" applyAlignment="1">
      <alignment horizontal="center" vertical="center" textRotation="90" wrapText="1"/>
      <protection/>
    </xf>
    <xf numFmtId="0" fontId="82" fillId="0" borderId="19" xfId="54" applyFont="1" applyFill="1" applyBorder="1" applyAlignment="1">
      <alignment horizontal="center" vertical="center" textRotation="90" wrapText="1"/>
      <protection/>
    </xf>
    <xf numFmtId="0" fontId="82" fillId="0" borderId="20" xfId="54" applyFont="1" applyFill="1" applyBorder="1" applyAlignment="1">
      <alignment horizontal="center" vertical="center" textRotation="90" wrapText="1"/>
      <protection/>
    </xf>
    <xf numFmtId="0" fontId="82" fillId="0" borderId="11" xfId="54" applyFont="1" applyFill="1" applyBorder="1" applyAlignment="1">
      <alignment horizontal="center" vertical="center" textRotation="90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981075</xdr:colOff>
      <xdr:row>0</xdr:row>
      <xdr:rowOff>0</xdr:rowOff>
    </xdr:from>
    <xdr:to>
      <xdr:col>12</xdr:col>
      <xdr:colOff>76200</xdr:colOff>
      <xdr:row>2</xdr:row>
      <xdr:rowOff>400050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26675" y="0"/>
          <a:ext cx="1381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0</xdr:rowOff>
    </xdr:from>
    <xdr:to>
      <xdr:col>12</xdr:col>
      <xdr:colOff>914400</xdr:colOff>
      <xdr:row>1</xdr:row>
      <xdr:rowOff>323850</xdr:rowOff>
    </xdr:to>
    <xdr:pic>
      <xdr:nvPicPr>
        <xdr:cNvPr id="2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26675" y="0"/>
          <a:ext cx="2219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981075</xdr:colOff>
      <xdr:row>0</xdr:row>
      <xdr:rowOff>0</xdr:rowOff>
    </xdr:from>
    <xdr:to>
      <xdr:col>12</xdr:col>
      <xdr:colOff>76200</xdr:colOff>
      <xdr:row>2</xdr:row>
      <xdr:rowOff>400050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26625" y="0"/>
          <a:ext cx="1381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0</xdr:rowOff>
    </xdr:from>
    <xdr:to>
      <xdr:col>12</xdr:col>
      <xdr:colOff>914400</xdr:colOff>
      <xdr:row>1</xdr:row>
      <xdr:rowOff>323850</xdr:rowOff>
    </xdr:to>
    <xdr:pic>
      <xdr:nvPicPr>
        <xdr:cNvPr id="2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26625" y="0"/>
          <a:ext cx="2219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0</xdr:rowOff>
    </xdr:from>
    <xdr:to>
      <xdr:col>11</xdr:col>
      <xdr:colOff>142875</xdr:colOff>
      <xdr:row>0</xdr:row>
      <xdr:rowOff>390525</xdr:rowOff>
    </xdr:to>
    <xdr:pic>
      <xdr:nvPicPr>
        <xdr:cNvPr id="1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7"/>
  <sheetViews>
    <sheetView showGridLines="0" tabSelected="1" zoomScale="30" zoomScaleNormal="30" workbookViewId="0" topLeftCell="A19">
      <selection activeCell="B57" sqref="B57"/>
    </sheetView>
  </sheetViews>
  <sheetFormatPr defaultColWidth="8.59765625" defaultRowHeight="35.25" customHeight="1"/>
  <cols>
    <col min="1" max="1" width="8" style="37" customWidth="1"/>
    <col min="2" max="2" width="125.3984375" style="37" customWidth="1"/>
    <col min="3" max="3" width="13" style="37" customWidth="1"/>
    <col min="4" max="13" width="12" style="37" customWidth="1"/>
    <col min="14" max="14" width="12.69921875" style="37" customWidth="1"/>
    <col min="15" max="15" width="10" style="37" customWidth="1"/>
    <col min="16" max="16" width="11.19921875" style="37" customWidth="1"/>
    <col min="17" max="18" width="10.69921875" style="37" customWidth="1"/>
    <col min="19" max="19" width="9.59765625" style="37" customWidth="1"/>
    <col min="20" max="20" width="11.59765625" style="37" customWidth="1"/>
    <col min="21" max="21" width="11.19921875" style="37" customWidth="1"/>
    <col min="22" max="22" width="11" style="37" customWidth="1"/>
    <col min="23" max="23" width="8.19921875" style="37" customWidth="1"/>
    <col min="24" max="24" width="9.3984375" style="37" customWidth="1"/>
    <col min="25" max="25" width="10.59765625" style="37" customWidth="1"/>
    <col min="26" max="26" width="8.3984375" style="37" customWidth="1"/>
    <col min="27" max="27" width="8" style="37" customWidth="1"/>
    <col min="28" max="28" width="10" style="37" customWidth="1"/>
    <col min="29" max="29" width="9" style="37" customWidth="1"/>
    <col min="30" max="30" width="10.69921875" style="37" customWidth="1"/>
    <col min="31" max="33" width="11.19921875" style="37" customWidth="1"/>
    <col min="34" max="34" width="9.3984375" style="37" customWidth="1"/>
    <col min="35" max="35" width="12.19921875" style="37" customWidth="1"/>
    <col min="36" max="37" width="13" style="37" customWidth="1"/>
    <col min="38" max="38" width="11.19921875" style="37" customWidth="1"/>
    <col min="39" max="16384" width="8.59765625" style="37" customWidth="1"/>
  </cols>
  <sheetData>
    <row r="1" spans="1:38" ht="47.2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9"/>
      <c r="AF1" s="90"/>
      <c r="AG1" s="90"/>
      <c r="AH1" s="90"/>
      <c r="AI1" s="90"/>
      <c r="AJ1" s="90"/>
      <c r="AK1" s="90"/>
      <c r="AL1" s="90"/>
    </row>
    <row r="2" spans="1:38" ht="37.5" customHeight="1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3"/>
      <c r="AG2" s="83"/>
      <c r="AH2" s="83"/>
      <c r="AI2" s="84"/>
      <c r="AJ2" s="84"/>
      <c r="AK2" s="84"/>
      <c r="AL2" s="85" t="s">
        <v>2</v>
      </c>
    </row>
    <row r="3" spans="1:38" ht="53.25" customHeight="1">
      <c r="A3" s="91" t="s">
        <v>3</v>
      </c>
      <c r="B3" s="91" t="s">
        <v>4</v>
      </c>
      <c r="C3" s="100" t="s">
        <v>5</v>
      </c>
      <c r="D3" s="91" t="s">
        <v>6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1" t="s">
        <v>7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1" t="s">
        <v>8</v>
      </c>
      <c r="AF3" s="92"/>
      <c r="AG3" s="92"/>
      <c r="AH3" s="92"/>
      <c r="AI3" s="92"/>
      <c r="AJ3" s="92"/>
      <c r="AK3" s="92"/>
      <c r="AL3" s="92"/>
    </row>
    <row r="4" spans="1:38" ht="53.25" customHeight="1">
      <c r="A4" s="91"/>
      <c r="B4" s="92"/>
      <c r="C4" s="101"/>
      <c r="D4" s="100" t="s">
        <v>9</v>
      </c>
      <c r="E4" s="100" t="s">
        <v>10</v>
      </c>
      <c r="F4" s="100" t="s">
        <v>11</v>
      </c>
      <c r="G4" s="100" t="s">
        <v>12</v>
      </c>
      <c r="H4" s="104" t="s">
        <v>13</v>
      </c>
      <c r="I4" s="104" t="s">
        <v>14</v>
      </c>
      <c r="J4" s="106" t="s">
        <v>15</v>
      </c>
      <c r="K4" s="104" t="s">
        <v>16</v>
      </c>
      <c r="L4" s="104" t="s">
        <v>17</v>
      </c>
      <c r="M4" s="104" t="s">
        <v>18</v>
      </c>
      <c r="N4" s="100" t="s">
        <v>19</v>
      </c>
      <c r="O4" s="91" t="s">
        <v>20</v>
      </c>
      <c r="P4" s="92"/>
      <c r="Q4" s="92"/>
      <c r="R4" s="92"/>
      <c r="S4" s="92"/>
      <c r="T4" s="92"/>
      <c r="U4" s="92"/>
      <c r="V4" s="92"/>
      <c r="W4" s="91" t="s">
        <v>21</v>
      </c>
      <c r="X4" s="92"/>
      <c r="Y4" s="92"/>
      <c r="Z4" s="92"/>
      <c r="AA4" s="92"/>
      <c r="AB4" s="92"/>
      <c r="AC4" s="92"/>
      <c r="AD4" s="92"/>
      <c r="AE4" s="91" t="s">
        <v>22</v>
      </c>
      <c r="AF4" s="92"/>
      <c r="AG4" s="92"/>
      <c r="AH4" s="92"/>
      <c r="AI4" s="91" t="s">
        <v>23</v>
      </c>
      <c r="AJ4" s="92"/>
      <c r="AK4" s="92"/>
      <c r="AL4" s="92"/>
    </row>
    <row r="5" spans="1:38" ht="52.5" customHeight="1">
      <c r="A5" s="91"/>
      <c r="B5" s="99"/>
      <c r="C5" s="101"/>
      <c r="D5" s="101"/>
      <c r="E5" s="101"/>
      <c r="F5" s="101"/>
      <c r="G5" s="101"/>
      <c r="H5" s="105"/>
      <c r="I5" s="105"/>
      <c r="J5" s="107"/>
      <c r="K5" s="105"/>
      <c r="L5" s="105"/>
      <c r="M5" s="105"/>
      <c r="N5" s="101"/>
      <c r="O5" s="91" t="s">
        <v>24</v>
      </c>
      <c r="P5" s="92"/>
      <c r="Q5" s="92"/>
      <c r="R5" s="92"/>
      <c r="S5" s="91" t="s">
        <v>25</v>
      </c>
      <c r="T5" s="92"/>
      <c r="U5" s="92"/>
      <c r="V5" s="92"/>
      <c r="W5" s="91" t="s">
        <v>26</v>
      </c>
      <c r="X5" s="92"/>
      <c r="Y5" s="92"/>
      <c r="Z5" s="92"/>
      <c r="AA5" s="91" t="s">
        <v>27</v>
      </c>
      <c r="AB5" s="92"/>
      <c r="AC5" s="92"/>
      <c r="AD5" s="92"/>
      <c r="AE5" s="91" t="s">
        <v>28</v>
      </c>
      <c r="AF5" s="91" t="s">
        <v>29</v>
      </c>
      <c r="AG5" s="91" t="s">
        <v>30</v>
      </c>
      <c r="AH5" s="91" t="s">
        <v>31</v>
      </c>
      <c r="AI5" s="109" t="s">
        <v>32</v>
      </c>
      <c r="AJ5" s="110" t="s">
        <v>33</v>
      </c>
      <c r="AK5" s="109" t="s">
        <v>34</v>
      </c>
      <c r="AL5" s="110" t="s">
        <v>35</v>
      </c>
    </row>
    <row r="6" spans="1:38" ht="343.5" customHeight="1">
      <c r="A6" s="91"/>
      <c r="B6" s="99"/>
      <c r="C6" s="101"/>
      <c r="D6" s="101"/>
      <c r="E6" s="101"/>
      <c r="F6" s="101"/>
      <c r="G6" s="101"/>
      <c r="H6" s="105"/>
      <c r="I6" s="105"/>
      <c r="J6" s="108"/>
      <c r="K6" s="105"/>
      <c r="L6" s="105"/>
      <c r="M6" s="105"/>
      <c r="N6" s="101"/>
      <c r="O6" s="40" t="s">
        <v>36</v>
      </c>
      <c r="P6" s="67" t="s">
        <v>37</v>
      </c>
      <c r="Q6" s="67" t="s">
        <v>38</v>
      </c>
      <c r="R6" s="67" t="s">
        <v>39</v>
      </c>
      <c r="S6" s="40" t="s">
        <v>36</v>
      </c>
      <c r="T6" s="67" t="s">
        <v>37</v>
      </c>
      <c r="U6" s="67" t="s">
        <v>38</v>
      </c>
      <c r="V6" s="67" t="s">
        <v>39</v>
      </c>
      <c r="W6" s="40" t="s">
        <v>36</v>
      </c>
      <c r="X6" s="67" t="s">
        <v>37</v>
      </c>
      <c r="Y6" s="67" t="s">
        <v>38</v>
      </c>
      <c r="Z6" s="67" t="s">
        <v>39</v>
      </c>
      <c r="AA6" s="40" t="s">
        <v>36</v>
      </c>
      <c r="AB6" s="67" t="s">
        <v>37</v>
      </c>
      <c r="AC6" s="67" t="s">
        <v>38</v>
      </c>
      <c r="AD6" s="67" t="s">
        <v>39</v>
      </c>
      <c r="AE6" s="92"/>
      <c r="AF6" s="92"/>
      <c r="AG6" s="92"/>
      <c r="AH6" s="92"/>
      <c r="AI6" s="109"/>
      <c r="AJ6" s="111"/>
      <c r="AK6" s="109"/>
      <c r="AL6" s="111"/>
    </row>
    <row r="7" spans="1:38" s="36" customFormat="1" ht="43.5" customHeight="1">
      <c r="A7" s="41" t="s">
        <v>40</v>
      </c>
      <c r="B7" s="42" t="s">
        <v>41</v>
      </c>
      <c r="C7" s="43"/>
      <c r="D7" s="44">
        <f aca="true" t="shared" si="0" ref="D7:AL7">SUM(D8:D11)</f>
        <v>275</v>
      </c>
      <c r="E7" s="44">
        <f t="shared" si="0"/>
        <v>185</v>
      </c>
      <c r="F7" s="44">
        <f t="shared" si="0"/>
        <v>60</v>
      </c>
      <c r="G7" s="44">
        <f t="shared" si="0"/>
        <v>90</v>
      </c>
      <c r="H7" s="44">
        <f t="shared" si="0"/>
        <v>0</v>
      </c>
      <c r="I7" s="44">
        <f t="shared" si="0"/>
        <v>60</v>
      </c>
      <c r="J7" s="44">
        <f t="shared" si="0"/>
        <v>30</v>
      </c>
      <c r="K7" s="44">
        <f t="shared" si="0"/>
        <v>0</v>
      </c>
      <c r="L7" s="44">
        <f t="shared" si="0"/>
        <v>0</v>
      </c>
      <c r="M7" s="44">
        <f t="shared" si="0"/>
        <v>35</v>
      </c>
      <c r="N7" s="44">
        <f t="shared" si="0"/>
        <v>90</v>
      </c>
      <c r="O7" s="44">
        <f t="shared" si="0"/>
        <v>30</v>
      </c>
      <c r="P7" s="44">
        <f t="shared" si="0"/>
        <v>45</v>
      </c>
      <c r="Q7" s="44">
        <f t="shared" si="0"/>
        <v>20</v>
      </c>
      <c r="R7" s="44">
        <f t="shared" si="0"/>
        <v>55</v>
      </c>
      <c r="S7" s="44">
        <f t="shared" si="0"/>
        <v>30</v>
      </c>
      <c r="T7" s="44">
        <f t="shared" si="0"/>
        <v>45</v>
      </c>
      <c r="U7" s="44">
        <f t="shared" si="0"/>
        <v>15</v>
      </c>
      <c r="V7" s="44">
        <f t="shared" si="0"/>
        <v>35</v>
      </c>
      <c r="W7" s="44">
        <f t="shared" si="0"/>
        <v>0</v>
      </c>
      <c r="X7" s="44">
        <f t="shared" si="0"/>
        <v>0</v>
      </c>
      <c r="Y7" s="44">
        <f t="shared" si="0"/>
        <v>0</v>
      </c>
      <c r="Z7" s="44">
        <f t="shared" si="0"/>
        <v>0</v>
      </c>
      <c r="AA7" s="44">
        <f t="shared" si="0"/>
        <v>0</v>
      </c>
      <c r="AB7" s="44">
        <f t="shared" si="0"/>
        <v>0</v>
      </c>
      <c r="AC7" s="44">
        <f t="shared" si="0"/>
        <v>0</v>
      </c>
      <c r="AD7" s="44">
        <f t="shared" si="0"/>
        <v>0</v>
      </c>
      <c r="AE7" s="44">
        <f t="shared" si="0"/>
        <v>6</v>
      </c>
      <c r="AF7" s="44">
        <f t="shared" si="0"/>
        <v>5</v>
      </c>
      <c r="AG7" s="44">
        <f t="shared" si="0"/>
        <v>0</v>
      </c>
      <c r="AH7" s="44">
        <f t="shared" si="0"/>
        <v>0</v>
      </c>
      <c r="AI7" s="44">
        <f t="shared" si="0"/>
        <v>7</v>
      </c>
      <c r="AJ7" s="44">
        <f t="shared" si="0"/>
        <v>0</v>
      </c>
      <c r="AK7" s="44">
        <f t="shared" si="0"/>
        <v>5</v>
      </c>
      <c r="AL7" s="44">
        <f t="shared" si="0"/>
        <v>5</v>
      </c>
    </row>
    <row r="8" spans="1:38" ht="46.5" customHeight="1">
      <c r="A8" s="45" t="s">
        <v>42</v>
      </c>
      <c r="B8" s="46" t="s">
        <v>43</v>
      </c>
      <c r="C8" s="47" t="s">
        <v>44</v>
      </c>
      <c r="D8" s="48">
        <f>SUM(E8,N8)</f>
        <v>125</v>
      </c>
      <c r="E8" s="48">
        <f>SUM(F8,G8,M8)</f>
        <v>80</v>
      </c>
      <c r="F8" s="49">
        <f>SUM(O8,S8,W8,AA8,)</f>
        <v>0</v>
      </c>
      <c r="G8" s="49">
        <f>SUM(H8:L8)</f>
        <v>60</v>
      </c>
      <c r="H8" s="50"/>
      <c r="I8" s="50">
        <v>60</v>
      </c>
      <c r="J8" s="50"/>
      <c r="K8" s="50"/>
      <c r="L8" s="50"/>
      <c r="M8" s="48">
        <f>SUM(Q8,U8,Y8,AC8,)</f>
        <v>20</v>
      </c>
      <c r="N8" s="48">
        <f>SUM(R8,V8,Z8,AD8,)</f>
        <v>45</v>
      </c>
      <c r="O8" s="77"/>
      <c r="P8" s="77">
        <v>30</v>
      </c>
      <c r="Q8" s="77">
        <v>15</v>
      </c>
      <c r="R8" s="77">
        <v>30</v>
      </c>
      <c r="S8" s="68"/>
      <c r="T8" s="68">
        <v>30</v>
      </c>
      <c r="U8" s="68">
        <v>5</v>
      </c>
      <c r="V8" s="68">
        <v>15</v>
      </c>
      <c r="W8" s="68"/>
      <c r="X8" s="68"/>
      <c r="Y8" s="68"/>
      <c r="Z8" s="68"/>
      <c r="AA8" s="68"/>
      <c r="AB8" s="68"/>
      <c r="AC8" s="68"/>
      <c r="AD8" s="68"/>
      <c r="AE8" s="68">
        <v>3</v>
      </c>
      <c r="AF8" s="68">
        <v>2</v>
      </c>
      <c r="AG8" s="68"/>
      <c r="AH8" s="68"/>
      <c r="AI8" s="77">
        <v>3</v>
      </c>
      <c r="AJ8" s="77"/>
      <c r="AK8" s="77">
        <v>5</v>
      </c>
      <c r="AL8" s="77">
        <v>5</v>
      </c>
    </row>
    <row r="9" spans="1:38" ht="46.5" customHeight="1">
      <c r="A9" s="45" t="s">
        <v>45</v>
      </c>
      <c r="B9" s="51" t="s">
        <v>46</v>
      </c>
      <c r="C9" s="47" t="s">
        <v>47</v>
      </c>
      <c r="D9" s="48">
        <f>SUM(E9,N9)</f>
        <v>50</v>
      </c>
      <c r="E9" s="48">
        <f>SUM(F9,G9,M9)</f>
        <v>40</v>
      </c>
      <c r="F9" s="49">
        <f>SUM(O9,S9,W9,AA9)</f>
        <v>0</v>
      </c>
      <c r="G9" s="49">
        <f>SUM(H9:L9)</f>
        <v>30</v>
      </c>
      <c r="H9" s="50"/>
      <c r="I9" s="50"/>
      <c r="J9" s="50">
        <v>30</v>
      </c>
      <c r="K9" s="50"/>
      <c r="L9" s="50"/>
      <c r="M9" s="48">
        <f>SUM(Q9,U9,Y9,AC9)</f>
        <v>10</v>
      </c>
      <c r="N9" s="48">
        <f>SUM(R9,V9,Z9,AD9)</f>
        <v>10</v>
      </c>
      <c r="O9" s="77"/>
      <c r="P9" s="77">
        <v>15</v>
      </c>
      <c r="Q9" s="77">
        <v>5</v>
      </c>
      <c r="R9" s="77">
        <v>5</v>
      </c>
      <c r="S9" s="68"/>
      <c r="T9" s="68">
        <v>15</v>
      </c>
      <c r="U9" s="68">
        <v>5</v>
      </c>
      <c r="V9" s="68">
        <v>5</v>
      </c>
      <c r="W9" s="68"/>
      <c r="X9" s="68"/>
      <c r="Y9" s="68"/>
      <c r="Z9" s="68"/>
      <c r="AA9" s="68"/>
      <c r="AB9" s="68"/>
      <c r="AC9" s="68"/>
      <c r="AD9" s="68"/>
      <c r="AE9" s="68">
        <v>1</v>
      </c>
      <c r="AF9" s="68">
        <v>1</v>
      </c>
      <c r="AG9" s="68"/>
      <c r="AH9" s="68"/>
      <c r="AI9" s="77">
        <v>2</v>
      </c>
      <c r="AJ9" s="77"/>
      <c r="AK9" s="77"/>
      <c r="AL9" s="77"/>
    </row>
    <row r="10" spans="1:38" ht="46.5" customHeight="1">
      <c r="A10" s="52" t="s">
        <v>48</v>
      </c>
      <c r="B10" s="53" t="s">
        <v>49</v>
      </c>
      <c r="C10" s="54" t="s">
        <v>50</v>
      </c>
      <c r="D10" s="48">
        <f>SUM(E10,N10)</f>
        <v>50</v>
      </c>
      <c r="E10" s="48">
        <f>SUM(F10,G10,M10)</f>
        <v>30</v>
      </c>
      <c r="F10" s="49">
        <f>SUM(O10,S10,W10,AA10,)</f>
        <v>30</v>
      </c>
      <c r="G10" s="49">
        <f>SUM(H10:L10)</f>
        <v>0</v>
      </c>
      <c r="H10" s="50">
        <f>SUM(P10,T10,X10,AB10,)</f>
        <v>0</v>
      </c>
      <c r="I10" s="50"/>
      <c r="J10" s="50"/>
      <c r="K10" s="50"/>
      <c r="L10" s="50"/>
      <c r="M10" s="48">
        <f>SUM(Q10,U10,Y10,AC10,)</f>
        <v>0</v>
      </c>
      <c r="N10" s="48">
        <f>SUM(R10,V10,Z10,AD10,)</f>
        <v>20</v>
      </c>
      <c r="O10" s="77">
        <v>30</v>
      </c>
      <c r="P10" s="77"/>
      <c r="Q10" s="77"/>
      <c r="R10" s="77">
        <v>20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>
        <v>2</v>
      </c>
      <c r="AF10" s="68"/>
      <c r="AG10" s="68"/>
      <c r="AH10" s="68"/>
      <c r="AI10" s="77">
        <v>1</v>
      </c>
      <c r="AJ10" s="77"/>
      <c r="AK10" s="77"/>
      <c r="AL10" s="77"/>
    </row>
    <row r="11" spans="1:38" ht="46.5" customHeight="1">
      <c r="A11" s="52" t="s">
        <v>51</v>
      </c>
      <c r="B11" s="51" t="s">
        <v>52</v>
      </c>
      <c r="C11" s="54" t="s">
        <v>44</v>
      </c>
      <c r="D11" s="48">
        <f>SUM(E11,N11)</f>
        <v>50</v>
      </c>
      <c r="E11" s="48">
        <f>SUM(F11,G11,M11)</f>
        <v>35</v>
      </c>
      <c r="F11" s="49">
        <f>SUM(O11,S11,W11,AA11,)</f>
        <v>30</v>
      </c>
      <c r="G11" s="49">
        <f>SUM(H11:L11)</f>
        <v>0</v>
      </c>
      <c r="H11" s="50">
        <f>SUM(P11,T11,X11,AB11,)</f>
        <v>0</v>
      </c>
      <c r="I11" s="50"/>
      <c r="J11" s="50"/>
      <c r="K11" s="50"/>
      <c r="L11" s="50"/>
      <c r="M11" s="48">
        <f>SUM(Q11,U11,Y11,AC11,)</f>
        <v>5</v>
      </c>
      <c r="N11" s="48">
        <f>SUM(R11,V11,Z11,AD11,)</f>
        <v>15</v>
      </c>
      <c r="O11" s="77"/>
      <c r="P11" s="77"/>
      <c r="Q11" s="77"/>
      <c r="R11" s="77"/>
      <c r="S11" s="68">
        <v>30</v>
      </c>
      <c r="T11" s="68"/>
      <c r="U11" s="68">
        <v>5</v>
      </c>
      <c r="V11" s="68">
        <v>15</v>
      </c>
      <c r="W11" s="68"/>
      <c r="X11" s="68"/>
      <c r="Y11" s="68"/>
      <c r="Z11" s="68"/>
      <c r="AA11" s="68"/>
      <c r="AB11" s="68"/>
      <c r="AC11" s="68"/>
      <c r="AD11" s="68"/>
      <c r="AE11" s="68"/>
      <c r="AF11" s="68">
        <v>2</v>
      </c>
      <c r="AG11" s="68"/>
      <c r="AH11" s="68"/>
      <c r="AI11" s="77">
        <v>1</v>
      </c>
      <c r="AJ11" s="77"/>
      <c r="AK11" s="77"/>
      <c r="AL11" s="77"/>
    </row>
    <row r="12" spans="1:38" s="36" customFormat="1" ht="34.5" customHeight="1">
      <c r="A12" s="55" t="s">
        <v>53</v>
      </c>
      <c r="B12" s="56" t="s">
        <v>54</v>
      </c>
      <c r="C12" s="57"/>
      <c r="D12" s="58">
        <f aca="true" t="shared" si="1" ref="D12:AL12">SUM(D13:D23)</f>
        <v>500</v>
      </c>
      <c r="E12" s="58">
        <f t="shared" si="1"/>
        <v>343</v>
      </c>
      <c r="F12" s="58">
        <f t="shared" si="1"/>
        <v>150</v>
      </c>
      <c r="G12" s="58">
        <f t="shared" si="1"/>
        <v>165</v>
      </c>
      <c r="H12" s="58">
        <f t="shared" si="1"/>
        <v>150</v>
      </c>
      <c r="I12" s="58">
        <f t="shared" si="1"/>
        <v>15</v>
      </c>
      <c r="J12" s="58">
        <f t="shared" si="1"/>
        <v>0</v>
      </c>
      <c r="K12" s="58">
        <f t="shared" si="1"/>
        <v>0</v>
      </c>
      <c r="L12" s="58">
        <f t="shared" si="1"/>
        <v>0</v>
      </c>
      <c r="M12" s="58">
        <f t="shared" si="1"/>
        <v>28</v>
      </c>
      <c r="N12" s="58">
        <f t="shared" si="1"/>
        <v>157</v>
      </c>
      <c r="O12" s="58">
        <f t="shared" si="1"/>
        <v>90</v>
      </c>
      <c r="P12" s="58">
        <f t="shared" si="1"/>
        <v>45</v>
      </c>
      <c r="Q12" s="58">
        <f t="shared" si="1"/>
        <v>18</v>
      </c>
      <c r="R12" s="58">
        <f t="shared" si="1"/>
        <v>97</v>
      </c>
      <c r="S12" s="58">
        <f t="shared" si="1"/>
        <v>30</v>
      </c>
      <c r="T12" s="58">
        <f t="shared" si="1"/>
        <v>75</v>
      </c>
      <c r="U12" s="58">
        <f t="shared" si="1"/>
        <v>10</v>
      </c>
      <c r="V12" s="58">
        <f t="shared" si="1"/>
        <v>35</v>
      </c>
      <c r="W12" s="58">
        <f t="shared" si="1"/>
        <v>30</v>
      </c>
      <c r="X12" s="58">
        <f t="shared" si="1"/>
        <v>45</v>
      </c>
      <c r="Y12" s="58">
        <f t="shared" si="1"/>
        <v>0</v>
      </c>
      <c r="Z12" s="58">
        <f t="shared" si="1"/>
        <v>25</v>
      </c>
      <c r="AA12" s="58">
        <f t="shared" si="1"/>
        <v>0</v>
      </c>
      <c r="AB12" s="58">
        <f t="shared" si="1"/>
        <v>0</v>
      </c>
      <c r="AC12" s="58">
        <f t="shared" si="1"/>
        <v>0</v>
      </c>
      <c r="AD12" s="58">
        <f t="shared" si="1"/>
        <v>0</v>
      </c>
      <c r="AE12" s="58">
        <f t="shared" si="1"/>
        <v>10</v>
      </c>
      <c r="AF12" s="58">
        <f t="shared" si="1"/>
        <v>6</v>
      </c>
      <c r="AG12" s="58">
        <f t="shared" si="1"/>
        <v>4</v>
      </c>
      <c r="AH12" s="58">
        <f t="shared" si="1"/>
        <v>0</v>
      </c>
      <c r="AI12" s="58">
        <f t="shared" si="1"/>
        <v>15</v>
      </c>
      <c r="AJ12" s="58">
        <f t="shared" si="1"/>
        <v>8</v>
      </c>
      <c r="AK12" s="58">
        <f t="shared" si="1"/>
        <v>0</v>
      </c>
      <c r="AL12" s="58">
        <f t="shared" si="1"/>
        <v>0</v>
      </c>
    </row>
    <row r="13" spans="1:38" ht="44.25" customHeight="1">
      <c r="A13" s="45" t="s">
        <v>42</v>
      </c>
      <c r="B13" s="51" t="s">
        <v>55</v>
      </c>
      <c r="C13" s="47" t="s">
        <v>56</v>
      </c>
      <c r="D13" s="48">
        <f aca="true" t="shared" si="2" ref="D13:D23">SUM(E13,N13)</f>
        <v>50</v>
      </c>
      <c r="E13" s="48">
        <f aca="true" t="shared" si="3" ref="E13:E23">SUM(F13,G13,M13)</f>
        <v>30</v>
      </c>
      <c r="F13" s="49">
        <f>SUM(O13,S13,W13,AA13)</f>
        <v>15</v>
      </c>
      <c r="G13" s="49">
        <f aca="true" t="shared" si="4" ref="G13:G20">SUM(H13:L13)</f>
        <v>15</v>
      </c>
      <c r="H13" s="50">
        <f>SUM(P13,T13,X13,AB13)</f>
        <v>15</v>
      </c>
      <c r="I13" s="69"/>
      <c r="J13" s="69"/>
      <c r="K13" s="50"/>
      <c r="L13" s="50"/>
      <c r="M13" s="48">
        <f>SUM(Q13,U13,Y13,AC13)</f>
        <v>0</v>
      </c>
      <c r="N13" s="48">
        <f>SUM(R13,V13,Z13,AD13)</f>
        <v>20</v>
      </c>
      <c r="O13" s="68">
        <v>15</v>
      </c>
      <c r="P13" s="68">
        <v>15</v>
      </c>
      <c r="Q13" s="68"/>
      <c r="R13" s="68">
        <v>20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>
        <v>2</v>
      </c>
      <c r="AF13" s="68"/>
      <c r="AG13" s="68"/>
      <c r="AH13" s="68"/>
      <c r="AI13" s="77">
        <v>1</v>
      </c>
      <c r="AJ13" s="77">
        <v>2</v>
      </c>
      <c r="AK13" s="77"/>
      <c r="AL13" s="77"/>
    </row>
    <row r="14" spans="1:38" ht="53.25" customHeight="1">
      <c r="A14" s="45" t="s">
        <v>45</v>
      </c>
      <c r="B14" s="59" t="s">
        <v>57</v>
      </c>
      <c r="C14" s="47" t="s">
        <v>56</v>
      </c>
      <c r="D14" s="48">
        <f t="shared" si="2"/>
        <v>50</v>
      </c>
      <c r="E14" s="48">
        <f t="shared" si="3"/>
        <v>30</v>
      </c>
      <c r="F14" s="49">
        <f aca="true" t="shared" si="5" ref="F14:F23">SUM(O14,S14,W14,AA14)</f>
        <v>15</v>
      </c>
      <c r="G14" s="49">
        <f t="shared" si="4"/>
        <v>15</v>
      </c>
      <c r="H14" s="50">
        <f aca="true" t="shared" si="6" ref="H14:H22">SUM(P14,T14,X14,AB14)</f>
        <v>15</v>
      </c>
      <c r="I14" s="69"/>
      <c r="J14" s="69"/>
      <c r="K14" s="50"/>
      <c r="L14" s="50"/>
      <c r="M14" s="48">
        <f aca="true" t="shared" si="7" ref="M14:M23">SUM(Q14,U14,Y14,AC14)</f>
        <v>0</v>
      </c>
      <c r="N14" s="48">
        <f aca="true" t="shared" si="8" ref="N14:N23">SUM(R14,V14,Z14,AD14)</f>
        <v>20</v>
      </c>
      <c r="O14" s="68">
        <v>15</v>
      </c>
      <c r="P14" s="68">
        <v>15</v>
      </c>
      <c r="Q14" s="68"/>
      <c r="R14" s="68">
        <v>20</v>
      </c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>
        <v>2</v>
      </c>
      <c r="AF14" s="68"/>
      <c r="AG14" s="68"/>
      <c r="AH14" s="68"/>
      <c r="AI14" s="77">
        <v>1</v>
      </c>
      <c r="AJ14" s="77"/>
      <c r="AK14" s="77"/>
      <c r="AL14" s="77"/>
    </row>
    <row r="15" spans="1:38" ht="43.5" customHeight="1">
      <c r="A15" s="45" t="s">
        <v>48</v>
      </c>
      <c r="B15" s="59" t="s">
        <v>58</v>
      </c>
      <c r="C15" s="47" t="s">
        <v>56</v>
      </c>
      <c r="D15" s="48">
        <f t="shared" si="2"/>
        <v>25</v>
      </c>
      <c r="E15" s="48">
        <f t="shared" si="3"/>
        <v>15</v>
      </c>
      <c r="F15" s="49">
        <f t="shared" si="5"/>
        <v>15</v>
      </c>
      <c r="G15" s="49">
        <f t="shared" si="4"/>
        <v>0</v>
      </c>
      <c r="H15" s="50">
        <f t="shared" si="6"/>
        <v>0</v>
      </c>
      <c r="I15" s="50"/>
      <c r="J15" s="50"/>
      <c r="K15" s="50"/>
      <c r="L15" s="50"/>
      <c r="M15" s="48">
        <f t="shared" si="7"/>
        <v>0</v>
      </c>
      <c r="N15" s="48">
        <f t="shared" si="8"/>
        <v>10</v>
      </c>
      <c r="O15" s="68">
        <v>15</v>
      </c>
      <c r="P15" s="68"/>
      <c r="Q15" s="68"/>
      <c r="R15" s="68">
        <v>10</v>
      </c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>
        <v>1</v>
      </c>
      <c r="AF15" s="68"/>
      <c r="AG15" s="68"/>
      <c r="AH15" s="68"/>
      <c r="AI15" s="77">
        <v>1</v>
      </c>
      <c r="AJ15" s="77"/>
      <c r="AK15" s="77"/>
      <c r="AL15" s="77"/>
    </row>
    <row r="16" spans="1:38" ht="40.5" customHeight="1">
      <c r="A16" s="45" t="s">
        <v>51</v>
      </c>
      <c r="B16" s="51" t="s">
        <v>59</v>
      </c>
      <c r="C16" s="47" t="s">
        <v>60</v>
      </c>
      <c r="D16" s="48">
        <f t="shared" si="2"/>
        <v>50</v>
      </c>
      <c r="E16" s="48">
        <f t="shared" si="3"/>
        <v>40</v>
      </c>
      <c r="F16" s="49">
        <f t="shared" si="5"/>
        <v>0</v>
      </c>
      <c r="G16" s="49">
        <f t="shared" si="4"/>
        <v>30</v>
      </c>
      <c r="H16" s="50">
        <f t="shared" si="6"/>
        <v>30</v>
      </c>
      <c r="I16" s="69"/>
      <c r="J16" s="69"/>
      <c r="K16" s="50"/>
      <c r="L16" s="50"/>
      <c r="M16" s="48">
        <f t="shared" si="7"/>
        <v>10</v>
      </c>
      <c r="N16" s="48">
        <f t="shared" si="8"/>
        <v>10</v>
      </c>
      <c r="O16" s="68"/>
      <c r="P16" s="68"/>
      <c r="Q16" s="68"/>
      <c r="R16" s="68"/>
      <c r="S16" s="68"/>
      <c r="T16" s="68">
        <v>30</v>
      </c>
      <c r="U16" s="68">
        <v>10</v>
      </c>
      <c r="V16" s="68">
        <v>10</v>
      </c>
      <c r="W16" s="68"/>
      <c r="X16" s="68"/>
      <c r="Y16" s="68"/>
      <c r="Z16" s="68"/>
      <c r="AA16" s="68"/>
      <c r="AB16" s="68"/>
      <c r="AC16" s="68"/>
      <c r="AD16" s="68"/>
      <c r="AE16" s="68"/>
      <c r="AF16" s="68">
        <v>2</v>
      </c>
      <c r="AG16" s="68"/>
      <c r="AH16" s="68"/>
      <c r="AI16" s="77">
        <v>2</v>
      </c>
      <c r="AJ16" s="77">
        <v>2</v>
      </c>
      <c r="AK16" s="77"/>
      <c r="AL16" s="77"/>
    </row>
    <row r="17" spans="1:38" ht="38.25" customHeight="1">
      <c r="A17" s="45" t="s">
        <v>61</v>
      </c>
      <c r="B17" s="51" t="s">
        <v>62</v>
      </c>
      <c r="C17" s="47" t="s">
        <v>60</v>
      </c>
      <c r="D17" s="48">
        <f t="shared" si="2"/>
        <v>50</v>
      </c>
      <c r="E17" s="48">
        <f t="shared" si="3"/>
        <v>30</v>
      </c>
      <c r="F17" s="49">
        <f t="shared" si="5"/>
        <v>15</v>
      </c>
      <c r="G17" s="49">
        <f t="shared" si="4"/>
        <v>15</v>
      </c>
      <c r="H17" s="50">
        <f t="shared" si="6"/>
        <v>15</v>
      </c>
      <c r="I17" s="69"/>
      <c r="J17" s="69"/>
      <c r="K17" s="50"/>
      <c r="L17" s="50"/>
      <c r="M17" s="48">
        <f t="shared" si="7"/>
        <v>0</v>
      </c>
      <c r="N17" s="48">
        <f t="shared" si="8"/>
        <v>20</v>
      </c>
      <c r="O17" s="68"/>
      <c r="P17" s="68"/>
      <c r="Q17" s="68"/>
      <c r="R17" s="68"/>
      <c r="S17" s="68">
        <v>15</v>
      </c>
      <c r="T17" s="68">
        <v>15</v>
      </c>
      <c r="U17" s="68"/>
      <c r="V17" s="68">
        <v>20</v>
      </c>
      <c r="W17" s="68"/>
      <c r="X17" s="68"/>
      <c r="Y17" s="68"/>
      <c r="Z17" s="68"/>
      <c r="AA17" s="68"/>
      <c r="AB17" s="68"/>
      <c r="AC17" s="68"/>
      <c r="AD17" s="68"/>
      <c r="AE17" s="68"/>
      <c r="AF17" s="68">
        <v>2</v>
      </c>
      <c r="AG17" s="68"/>
      <c r="AH17" s="68"/>
      <c r="AI17" s="77">
        <v>1</v>
      </c>
      <c r="AJ17" s="77"/>
      <c r="AK17" s="77"/>
      <c r="AL17" s="77"/>
    </row>
    <row r="18" spans="1:38" ht="46.5" customHeight="1">
      <c r="A18" s="45" t="s">
        <v>63</v>
      </c>
      <c r="B18" s="51" t="s">
        <v>64</v>
      </c>
      <c r="C18" s="47" t="s">
        <v>65</v>
      </c>
      <c r="D18" s="48">
        <f t="shared" si="2"/>
        <v>50</v>
      </c>
      <c r="E18" s="48">
        <f t="shared" si="3"/>
        <v>30</v>
      </c>
      <c r="F18" s="49">
        <f t="shared" si="5"/>
        <v>15</v>
      </c>
      <c r="G18" s="49">
        <f t="shared" si="4"/>
        <v>15</v>
      </c>
      <c r="H18" s="50">
        <f t="shared" si="6"/>
        <v>15</v>
      </c>
      <c r="I18" s="69"/>
      <c r="J18" s="69"/>
      <c r="K18" s="50"/>
      <c r="L18" s="50"/>
      <c r="M18" s="48">
        <f t="shared" si="7"/>
        <v>0</v>
      </c>
      <c r="N18" s="48">
        <f t="shared" si="8"/>
        <v>20</v>
      </c>
      <c r="O18" s="68"/>
      <c r="P18" s="68"/>
      <c r="Q18" s="68"/>
      <c r="R18" s="68"/>
      <c r="S18" s="68"/>
      <c r="T18" s="68"/>
      <c r="U18" s="68"/>
      <c r="V18" s="68"/>
      <c r="W18" s="68">
        <v>15</v>
      </c>
      <c r="X18" s="68">
        <v>15</v>
      </c>
      <c r="Y18" s="68"/>
      <c r="Z18" s="68">
        <v>20</v>
      </c>
      <c r="AA18" s="68"/>
      <c r="AB18" s="68"/>
      <c r="AC18" s="68"/>
      <c r="AD18" s="68"/>
      <c r="AE18" s="68"/>
      <c r="AF18" s="68"/>
      <c r="AG18" s="68">
        <v>2</v>
      </c>
      <c r="AH18" s="68"/>
      <c r="AI18" s="77">
        <v>1</v>
      </c>
      <c r="AJ18" s="77"/>
      <c r="AK18" s="77"/>
      <c r="AL18" s="77"/>
    </row>
    <row r="19" spans="1:38" ht="63.75" customHeight="1">
      <c r="A19" s="45" t="s">
        <v>66</v>
      </c>
      <c r="B19" s="59" t="s">
        <v>67</v>
      </c>
      <c r="C19" s="47" t="s">
        <v>65</v>
      </c>
      <c r="D19" s="48">
        <f t="shared" si="2"/>
        <v>50</v>
      </c>
      <c r="E19" s="48">
        <f t="shared" si="3"/>
        <v>45</v>
      </c>
      <c r="F19" s="49">
        <f t="shared" si="5"/>
        <v>15</v>
      </c>
      <c r="G19" s="49">
        <f t="shared" si="4"/>
        <v>30</v>
      </c>
      <c r="H19" s="50">
        <f t="shared" si="6"/>
        <v>30</v>
      </c>
      <c r="I19" s="69"/>
      <c r="J19" s="69"/>
      <c r="K19" s="50"/>
      <c r="L19" s="50"/>
      <c r="M19" s="48">
        <f t="shared" si="7"/>
        <v>0</v>
      </c>
      <c r="N19" s="48">
        <f t="shared" si="8"/>
        <v>5</v>
      </c>
      <c r="O19" s="68"/>
      <c r="P19" s="68"/>
      <c r="Q19" s="68"/>
      <c r="R19" s="68"/>
      <c r="S19" s="68"/>
      <c r="T19" s="68"/>
      <c r="U19" s="68"/>
      <c r="V19" s="68"/>
      <c r="W19" s="68">
        <v>15</v>
      </c>
      <c r="X19" s="68">
        <v>30</v>
      </c>
      <c r="Y19" s="68"/>
      <c r="Z19" s="68">
        <v>5</v>
      </c>
      <c r="AA19" s="68"/>
      <c r="AB19" s="68"/>
      <c r="AC19" s="68"/>
      <c r="AD19" s="68"/>
      <c r="AE19" s="68"/>
      <c r="AF19" s="68"/>
      <c r="AG19" s="68">
        <v>2</v>
      </c>
      <c r="AH19" s="68"/>
      <c r="AI19" s="77">
        <v>2</v>
      </c>
      <c r="AJ19" s="77">
        <v>2</v>
      </c>
      <c r="AK19" s="77"/>
      <c r="AL19" s="77"/>
    </row>
    <row r="20" spans="1:38" ht="40.5" customHeight="1">
      <c r="A20" s="45" t="s">
        <v>68</v>
      </c>
      <c r="B20" s="51" t="s">
        <v>69</v>
      </c>
      <c r="C20" s="47" t="s">
        <v>70</v>
      </c>
      <c r="D20" s="48">
        <f t="shared" si="2"/>
        <v>50</v>
      </c>
      <c r="E20" s="48">
        <f t="shared" si="3"/>
        <v>45</v>
      </c>
      <c r="F20" s="49">
        <f t="shared" si="5"/>
        <v>15</v>
      </c>
      <c r="G20" s="49">
        <f t="shared" si="4"/>
        <v>30</v>
      </c>
      <c r="H20" s="50">
        <f t="shared" si="6"/>
        <v>30</v>
      </c>
      <c r="I20" s="69"/>
      <c r="J20" s="69"/>
      <c r="K20" s="50"/>
      <c r="L20" s="50"/>
      <c r="M20" s="48">
        <f t="shared" si="7"/>
        <v>0</v>
      </c>
      <c r="N20" s="48">
        <f t="shared" si="8"/>
        <v>5</v>
      </c>
      <c r="O20" s="68"/>
      <c r="P20" s="68"/>
      <c r="Q20" s="68"/>
      <c r="R20" s="68"/>
      <c r="S20" s="68">
        <v>15</v>
      </c>
      <c r="T20" s="68">
        <v>30</v>
      </c>
      <c r="U20" s="68"/>
      <c r="V20" s="68">
        <v>5</v>
      </c>
      <c r="W20" s="68"/>
      <c r="X20" s="68"/>
      <c r="Y20" s="68"/>
      <c r="Z20" s="68"/>
      <c r="AA20" s="68"/>
      <c r="AB20" s="68"/>
      <c r="AC20" s="68"/>
      <c r="AD20" s="68"/>
      <c r="AE20" s="68"/>
      <c r="AF20" s="68">
        <v>2</v>
      </c>
      <c r="AG20" s="68"/>
      <c r="AH20" s="68"/>
      <c r="AI20" s="77">
        <v>2</v>
      </c>
      <c r="AJ20" s="77">
        <v>2</v>
      </c>
      <c r="AK20" s="77"/>
      <c r="AL20" s="77"/>
    </row>
    <row r="21" spans="1:38" ht="40.5" customHeight="1">
      <c r="A21" s="45" t="s">
        <v>71</v>
      </c>
      <c r="B21" s="51" t="s">
        <v>72</v>
      </c>
      <c r="C21" s="47" t="s">
        <v>56</v>
      </c>
      <c r="D21" s="48">
        <f t="shared" si="2"/>
        <v>50</v>
      </c>
      <c r="E21" s="48">
        <f t="shared" si="3"/>
        <v>23</v>
      </c>
      <c r="F21" s="49">
        <f t="shared" si="5"/>
        <v>15</v>
      </c>
      <c r="G21" s="49">
        <f>SUM(H21,L21)</f>
        <v>0</v>
      </c>
      <c r="H21" s="50">
        <f t="shared" si="6"/>
        <v>0</v>
      </c>
      <c r="I21" s="50"/>
      <c r="J21" s="50"/>
      <c r="K21" s="50"/>
      <c r="L21" s="50"/>
      <c r="M21" s="48">
        <f t="shared" si="7"/>
        <v>8</v>
      </c>
      <c r="N21" s="48">
        <f t="shared" si="8"/>
        <v>27</v>
      </c>
      <c r="O21" s="68">
        <v>15</v>
      </c>
      <c r="P21" s="68"/>
      <c r="Q21" s="68">
        <v>8</v>
      </c>
      <c r="R21" s="68">
        <v>27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>
        <v>2</v>
      </c>
      <c r="AF21" s="68"/>
      <c r="AG21" s="68"/>
      <c r="AH21" s="68"/>
      <c r="AI21" s="77">
        <v>1</v>
      </c>
      <c r="AJ21" s="77"/>
      <c r="AK21" s="77"/>
      <c r="AL21" s="77"/>
    </row>
    <row r="22" spans="1:38" ht="51.75" customHeight="1">
      <c r="A22" s="45" t="s">
        <v>73</v>
      </c>
      <c r="B22" s="51" t="s">
        <v>74</v>
      </c>
      <c r="C22" s="47" t="s">
        <v>56</v>
      </c>
      <c r="D22" s="48">
        <f t="shared" si="2"/>
        <v>50</v>
      </c>
      <c r="E22" s="48">
        <f t="shared" si="3"/>
        <v>40</v>
      </c>
      <c r="F22" s="49">
        <f t="shared" si="5"/>
        <v>30</v>
      </c>
      <c r="G22" s="49">
        <f>SUM(H22:L22)</f>
        <v>0</v>
      </c>
      <c r="H22" s="50">
        <f t="shared" si="6"/>
        <v>0</v>
      </c>
      <c r="I22" s="69"/>
      <c r="J22" s="69"/>
      <c r="K22" s="50"/>
      <c r="L22" s="50"/>
      <c r="M22" s="48">
        <f t="shared" si="7"/>
        <v>10</v>
      </c>
      <c r="N22" s="48">
        <f t="shared" si="8"/>
        <v>10</v>
      </c>
      <c r="O22" s="68">
        <v>30</v>
      </c>
      <c r="P22" s="68"/>
      <c r="Q22" s="68">
        <v>10</v>
      </c>
      <c r="R22" s="68">
        <v>10</v>
      </c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>
        <v>2</v>
      </c>
      <c r="AF22" s="68"/>
      <c r="AG22" s="68"/>
      <c r="AH22" s="68"/>
      <c r="AI22" s="77">
        <v>2</v>
      </c>
      <c r="AJ22" s="77"/>
      <c r="AK22" s="77"/>
      <c r="AL22" s="77"/>
    </row>
    <row r="23" spans="1:38" ht="53.25" customHeight="1">
      <c r="A23" s="45" t="s">
        <v>75</v>
      </c>
      <c r="B23" s="51" t="s">
        <v>76</v>
      </c>
      <c r="C23" s="47" t="s">
        <v>56</v>
      </c>
      <c r="D23" s="48">
        <f t="shared" si="2"/>
        <v>25</v>
      </c>
      <c r="E23" s="48">
        <f t="shared" si="3"/>
        <v>15</v>
      </c>
      <c r="F23" s="49">
        <f t="shared" si="5"/>
        <v>0</v>
      </c>
      <c r="G23" s="49">
        <f>SUM(H23:L23)</f>
        <v>15</v>
      </c>
      <c r="H23" s="50"/>
      <c r="I23" s="50">
        <v>15</v>
      </c>
      <c r="J23" s="50"/>
      <c r="K23" s="50"/>
      <c r="L23" s="50"/>
      <c r="M23" s="48">
        <f t="shared" si="7"/>
        <v>0</v>
      </c>
      <c r="N23" s="48">
        <f t="shared" si="8"/>
        <v>10</v>
      </c>
      <c r="O23" s="68"/>
      <c r="P23" s="68">
        <v>15</v>
      </c>
      <c r="Q23" s="68"/>
      <c r="R23" s="68">
        <v>10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>
        <v>1</v>
      </c>
      <c r="AF23" s="68"/>
      <c r="AG23" s="68"/>
      <c r="AH23" s="68"/>
      <c r="AI23" s="77">
        <v>1</v>
      </c>
      <c r="AJ23" s="77"/>
      <c r="AK23" s="77"/>
      <c r="AL23" s="77"/>
    </row>
    <row r="24" spans="1:38" s="36" customFormat="1" ht="40.5" customHeight="1">
      <c r="A24" s="55" t="s">
        <v>77</v>
      </c>
      <c r="B24" s="56" t="s">
        <v>78</v>
      </c>
      <c r="C24" s="57"/>
      <c r="D24" s="60">
        <f aca="true" t="shared" si="9" ref="D24:AL24">SUM(D25:D36)</f>
        <v>1120</v>
      </c>
      <c r="E24" s="60">
        <f t="shared" si="9"/>
        <v>555</v>
      </c>
      <c r="F24" s="60">
        <f t="shared" si="9"/>
        <v>135</v>
      </c>
      <c r="G24" s="60">
        <f t="shared" si="9"/>
        <v>330</v>
      </c>
      <c r="H24" s="60">
        <f t="shared" si="9"/>
        <v>150</v>
      </c>
      <c r="I24" s="60">
        <f t="shared" si="9"/>
        <v>75</v>
      </c>
      <c r="J24" s="60">
        <f t="shared" si="9"/>
        <v>0</v>
      </c>
      <c r="K24" s="60">
        <f t="shared" si="9"/>
        <v>105</v>
      </c>
      <c r="L24" s="60">
        <f t="shared" si="9"/>
        <v>0</v>
      </c>
      <c r="M24" s="60">
        <f t="shared" si="9"/>
        <v>90</v>
      </c>
      <c r="N24" s="60">
        <f t="shared" si="9"/>
        <v>565</v>
      </c>
      <c r="O24" s="60">
        <f t="shared" si="9"/>
        <v>75</v>
      </c>
      <c r="P24" s="60">
        <f t="shared" si="9"/>
        <v>75</v>
      </c>
      <c r="Q24" s="60">
        <f t="shared" si="9"/>
        <v>0</v>
      </c>
      <c r="R24" s="60">
        <f t="shared" si="9"/>
        <v>100</v>
      </c>
      <c r="S24" s="60">
        <f t="shared" si="9"/>
        <v>15</v>
      </c>
      <c r="T24" s="60">
        <f t="shared" si="9"/>
        <v>90</v>
      </c>
      <c r="U24" s="60">
        <f t="shared" si="9"/>
        <v>15</v>
      </c>
      <c r="V24" s="60">
        <f t="shared" si="9"/>
        <v>200</v>
      </c>
      <c r="W24" s="60">
        <f t="shared" si="9"/>
        <v>15</v>
      </c>
      <c r="X24" s="60">
        <f t="shared" si="9"/>
        <v>60</v>
      </c>
      <c r="Y24" s="60">
        <f t="shared" si="9"/>
        <v>30</v>
      </c>
      <c r="Z24" s="60">
        <f t="shared" si="9"/>
        <v>45</v>
      </c>
      <c r="AA24" s="60">
        <f t="shared" si="9"/>
        <v>30</v>
      </c>
      <c r="AB24" s="60">
        <f t="shared" si="9"/>
        <v>105</v>
      </c>
      <c r="AC24" s="60">
        <f t="shared" si="9"/>
        <v>45</v>
      </c>
      <c r="AD24" s="60">
        <f t="shared" si="9"/>
        <v>220</v>
      </c>
      <c r="AE24" s="60">
        <f t="shared" si="9"/>
        <v>10</v>
      </c>
      <c r="AF24" s="60">
        <f t="shared" si="9"/>
        <v>12</v>
      </c>
      <c r="AG24" s="60">
        <f t="shared" si="9"/>
        <v>6</v>
      </c>
      <c r="AH24" s="60">
        <f t="shared" si="9"/>
        <v>16</v>
      </c>
      <c r="AI24" s="60">
        <f t="shared" si="9"/>
        <v>23</v>
      </c>
      <c r="AJ24" s="60">
        <f t="shared" si="9"/>
        <v>32</v>
      </c>
      <c r="AK24" s="60">
        <f t="shared" si="9"/>
        <v>0</v>
      </c>
      <c r="AL24" s="60">
        <f t="shared" si="9"/>
        <v>0</v>
      </c>
    </row>
    <row r="25" spans="1:38" ht="44.25" customHeight="1">
      <c r="A25" s="45" t="s">
        <v>42</v>
      </c>
      <c r="B25" s="51" t="s">
        <v>79</v>
      </c>
      <c r="C25" s="47" t="s">
        <v>56</v>
      </c>
      <c r="D25" s="48">
        <f aca="true" t="shared" si="10" ref="D25:D36">SUM(E25,N25)</f>
        <v>50</v>
      </c>
      <c r="E25" s="48">
        <f aca="true" t="shared" si="11" ref="E25:E36">SUM(F25,G25,M25)</f>
        <v>30</v>
      </c>
      <c r="F25" s="49">
        <f>SUM(O25,S25,W25,AA25)</f>
        <v>15</v>
      </c>
      <c r="G25" s="49">
        <f aca="true" t="shared" si="12" ref="G25:G36">SUM(H25:L25)</f>
        <v>15</v>
      </c>
      <c r="H25" s="50">
        <f aca="true" t="shared" si="13" ref="H25:H34">SUM(P25,T25,X25,AB25)</f>
        <v>15</v>
      </c>
      <c r="I25" s="50"/>
      <c r="J25" s="50"/>
      <c r="K25" s="50"/>
      <c r="L25" s="50"/>
      <c r="M25" s="48">
        <f aca="true" t="shared" si="14" ref="M25:N32">SUM(Q25,U25,Y25,AC25)</f>
        <v>0</v>
      </c>
      <c r="N25" s="48">
        <f t="shared" si="14"/>
        <v>20</v>
      </c>
      <c r="O25" s="68">
        <v>15</v>
      </c>
      <c r="P25" s="68">
        <v>15</v>
      </c>
      <c r="Q25" s="68"/>
      <c r="R25" s="68">
        <v>20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>
        <v>2</v>
      </c>
      <c r="AF25" s="68"/>
      <c r="AG25" s="68"/>
      <c r="AH25" s="68"/>
      <c r="AI25" s="77">
        <v>1</v>
      </c>
      <c r="AJ25" s="77">
        <v>1</v>
      </c>
      <c r="AK25" s="77"/>
      <c r="AL25" s="77"/>
    </row>
    <row r="26" spans="1:38" ht="44.25" customHeight="1">
      <c r="A26" s="45" t="s">
        <v>45</v>
      </c>
      <c r="B26" s="51" t="s">
        <v>80</v>
      </c>
      <c r="C26" s="47" t="s">
        <v>60</v>
      </c>
      <c r="D26" s="48">
        <f t="shared" si="10"/>
        <v>25</v>
      </c>
      <c r="E26" s="48">
        <f t="shared" si="11"/>
        <v>15</v>
      </c>
      <c r="F26" s="49">
        <f aca="true" t="shared" si="15" ref="F26:F36">SUM(O26,S26,W26,AA26)</f>
        <v>15</v>
      </c>
      <c r="G26" s="49">
        <f t="shared" si="12"/>
        <v>0</v>
      </c>
      <c r="H26" s="50">
        <f t="shared" si="13"/>
        <v>0</v>
      </c>
      <c r="I26" s="50"/>
      <c r="J26" s="50"/>
      <c r="K26" s="50"/>
      <c r="L26" s="50"/>
      <c r="M26" s="48">
        <f t="shared" si="14"/>
        <v>0</v>
      </c>
      <c r="N26" s="48">
        <f t="shared" si="14"/>
        <v>10</v>
      </c>
      <c r="O26" s="68"/>
      <c r="P26" s="68"/>
      <c r="Q26" s="68"/>
      <c r="R26" s="68"/>
      <c r="S26" s="68">
        <v>15</v>
      </c>
      <c r="T26" s="68"/>
      <c r="U26" s="68"/>
      <c r="V26" s="68">
        <v>10</v>
      </c>
      <c r="W26" s="68"/>
      <c r="X26" s="68"/>
      <c r="Y26" s="68"/>
      <c r="Z26" s="68"/>
      <c r="AA26" s="68"/>
      <c r="AB26" s="68"/>
      <c r="AC26" s="68"/>
      <c r="AD26" s="68"/>
      <c r="AE26" s="68"/>
      <c r="AF26" s="68">
        <v>1</v>
      </c>
      <c r="AG26" s="68"/>
      <c r="AH26" s="68"/>
      <c r="AI26" s="77">
        <v>1</v>
      </c>
      <c r="AJ26" s="77"/>
      <c r="AK26" s="77"/>
      <c r="AL26" s="77"/>
    </row>
    <row r="27" spans="1:38" ht="44.25" customHeight="1">
      <c r="A27" s="45" t="s">
        <v>48</v>
      </c>
      <c r="B27" s="59" t="s">
        <v>81</v>
      </c>
      <c r="C27" s="47" t="s">
        <v>65</v>
      </c>
      <c r="D27" s="48">
        <f t="shared" si="10"/>
        <v>25</v>
      </c>
      <c r="E27" s="48">
        <f t="shared" si="11"/>
        <v>15</v>
      </c>
      <c r="F27" s="49">
        <f t="shared" si="15"/>
        <v>0</v>
      </c>
      <c r="G27" s="49">
        <f t="shared" si="12"/>
        <v>15</v>
      </c>
      <c r="H27" s="50">
        <f t="shared" si="13"/>
        <v>15</v>
      </c>
      <c r="I27" s="50"/>
      <c r="J27" s="50"/>
      <c r="K27" s="50"/>
      <c r="L27" s="50"/>
      <c r="M27" s="48">
        <f t="shared" si="14"/>
        <v>0</v>
      </c>
      <c r="N27" s="48">
        <f t="shared" si="14"/>
        <v>10</v>
      </c>
      <c r="O27" s="68"/>
      <c r="P27" s="68"/>
      <c r="Q27" s="68"/>
      <c r="R27" s="68"/>
      <c r="S27" s="68"/>
      <c r="T27" s="68"/>
      <c r="U27" s="68"/>
      <c r="V27" s="68"/>
      <c r="W27" s="68"/>
      <c r="X27" s="68">
        <v>15</v>
      </c>
      <c r="Y27" s="68"/>
      <c r="Z27" s="68">
        <v>10</v>
      </c>
      <c r="AA27" s="68"/>
      <c r="AB27" s="68"/>
      <c r="AC27" s="68"/>
      <c r="AD27" s="68"/>
      <c r="AE27" s="68"/>
      <c r="AF27" s="68"/>
      <c r="AG27" s="68">
        <v>1</v>
      </c>
      <c r="AH27" s="68"/>
      <c r="AI27" s="77">
        <v>1</v>
      </c>
      <c r="AJ27" s="77">
        <v>1</v>
      </c>
      <c r="AK27" s="77"/>
      <c r="AL27" s="77"/>
    </row>
    <row r="28" spans="1:38" ht="44.25" customHeight="1">
      <c r="A28" s="45" t="s">
        <v>51</v>
      </c>
      <c r="B28" s="51" t="s">
        <v>82</v>
      </c>
      <c r="C28" s="47" t="s">
        <v>50</v>
      </c>
      <c r="D28" s="48">
        <f t="shared" si="10"/>
        <v>125</v>
      </c>
      <c r="E28" s="48">
        <f t="shared" si="11"/>
        <v>75</v>
      </c>
      <c r="F28" s="49">
        <f t="shared" si="15"/>
        <v>30</v>
      </c>
      <c r="G28" s="49">
        <f t="shared" si="12"/>
        <v>45</v>
      </c>
      <c r="H28" s="50"/>
      <c r="I28" s="50">
        <v>45</v>
      </c>
      <c r="J28" s="50"/>
      <c r="K28" s="50"/>
      <c r="L28" s="50"/>
      <c r="M28" s="48">
        <f t="shared" si="14"/>
        <v>0</v>
      </c>
      <c r="N28" s="48">
        <f t="shared" si="14"/>
        <v>50</v>
      </c>
      <c r="O28" s="68">
        <v>30</v>
      </c>
      <c r="P28" s="68">
        <v>45</v>
      </c>
      <c r="Q28" s="68"/>
      <c r="R28" s="68">
        <v>50</v>
      </c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>
        <v>5</v>
      </c>
      <c r="AF28" s="68"/>
      <c r="AG28" s="68"/>
      <c r="AH28" s="68"/>
      <c r="AI28" s="77">
        <v>3</v>
      </c>
      <c r="AJ28" s="77">
        <v>4</v>
      </c>
      <c r="AK28" s="77"/>
      <c r="AL28" s="77"/>
    </row>
    <row r="29" spans="1:38" ht="44.25" customHeight="1">
      <c r="A29" s="45" t="s">
        <v>61</v>
      </c>
      <c r="B29" s="51" t="s">
        <v>83</v>
      </c>
      <c r="C29" s="47" t="s">
        <v>56</v>
      </c>
      <c r="D29" s="48">
        <f t="shared" si="10"/>
        <v>50</v>
      </c>
      <c r="E29" s="48">
        <f t="shared" si="11"/>
        <v>30</v>
      </c>
      <c r="F29" s="49">
        <f t="shared" si="15"/>
        <v>30</v>
      </c>
      <c r="G29" s="49">
        <f t="shared" si="12"/>
        <v>0</v>
      </c>
      <c r="H29" s="50">
        <f t="shared" si="13"/>
        <v>0</v>
      </c>
      <c r="I29" s="50"/>
      <c r="J29" s="50"/>
      <c r="K29" s="50"/>
      <c r="L29" s="50"/>
      <c r="M29" s="48">
        <f t="shared" si="14"/>
        <v>0</v>
      </c>
      <c r="N29" s="48">
        <f t="shared" si="14"/>
        <v>20</v>
      </c>
      <c r="O29" s="68">
        <v>30</v>
      </c>
      <c r="P29" s="68"/>
      <c r="Q29" s="68"/>
      <c r="R29" s="68">
        <v>20</v>
      </c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>
        <v>2</v>
      </c>
      <c r="AF29" s="68"/>
      <c r="AG29" s="68"/>
      <c r="AH29" s="68"/>
      <c r="AI29" s="77">
        <v>1</v>
      </c>
      <c r="AJ29" s="77"/>
      <c r="AK29" s="77"/>
      <c r="AL29" s="77"/>
    </row>
    <row r="30" spans="1:38" ht="44.25" customHeight="1">
      <c r="A30" s="45" t="s">
        <v>63</v>
      </c>
      <c r="B30" s="51" t="s">
        <v>84</v>
      </c>
      <c r="C30" s="47" t="s">
        <v>60</v>
      </c>
      <c r="D30" s="48">
        <f t="shared" si="10"/>
        <v>50</v>
      </c>
      <c r="E30" s="48">
        <f t="shared" si="11"/>
        <v>30</v>
      </c>
      <c r="F30" s="49">
        <f t="shared" si="15"/>
        <v>0</v>
      </c>
      <c r="G30" s="49">
        <f t="shared" si="12"/>
        <v>30</v>
      </c>
      <c r="H30" s="50"/>
      <c r="I30" s="50">
        <v>30</v>
      </c>
      <c r="J30" s="50"/>
      <c r="K30" s="50"/>
      <c r="L30" s="50"/>
      <c r="M30" s="48">
        <f t="shared" si="14"/>
        <v>0</v>
      </c>
      <c r="N30" s="48">
        <f t="shared" si="14"/>
        <v>20</v>
      </c>
      <c r="O30" s="68"/>
      <c r="P30" s="68"/>
      <c r="Q30" s="68"/>
      <c r="R30" s="68"/>
      <c r="S30" s="68"/>
      <c r="T30" s="68">
        <v>30</v>
      </c>
      <c r="U30" s="68"/>
      <c r="V30" s="68">
        <v>20</v>
      </c>
      <c r="W30" s="68"/>
      <c r="X30" s="68"/>
      <c r="Y30" s="68"/>
      <c r="Z30" s="68"/>
      <c r="AA30" s="68"/>
      <c r="AB30" s="68"/>
      <c r="AC30" s="68"/>
      <c r="AD30" s="68"/>
      <c r="AE30" s="68"/>
      <c r="AF30" s="68">
        <v>2</v>
      </c>
      <c r="AG30" s="68"/>
      <c r="AH30" s="68"/>
      <c r="AI30" s="77">
        <v>1</v>
      </c>
      <c r="AJ30" s="77"/>
      <c r="AK30" s="77"/>
      <c r="AL30" s="77"/>
    </row>
    <row r="31" spans="1:38" ht="44.25" customHeight="1">
      <c r="A31" s="45" t="s">
        <v>66</v>
      </c>
      <c r="B31" s="59" t="s">
        <v>85</v>
      </c>
      <c r="C31" s="47" t="s">
        <v>60</v>
      </c>
      <c r="D31" s="48">
        <f t="shared" si="10"/>
        <v>50</v>
      </c>
      <c r="E31" s="48">
        <f t="shared" si="11"/>
        <v>30</v>
      </c>
      <c r="F31" s="49">
        <f t="shared" si="15"/>
        <v>0</v>
      </c>
      <c r="G31" s="49">
        <f t="shared" si="12"/>
        <v>30</v>
      </c>
      <c r="H31" s="50">
        <f t="shared" si="13"/>
        <v>30</v>
      </c>
      <c r="I31" s="50"/>
      <c r="J31" s="50"/>
      <c r="K31" s="50"/>
      <c r="L31" s="50"/>
      <c r="M31" s="48">
        <f t="shared" si="14"/>
        <v>0</v>
      </c>
      <c r="N31" s="48">
        <f t="shared" si="14"/>
        <v>20</v>
      </c>
      <c r="O31" s="68"/>
      <c r="P31" s="68"/>
      <c r="Q31" s="68"/>
      <c r="R31" s="68"/>
      <c r="S31" s="68"/>
      <c r="T31" s="68">
        <v>30</v>
      </c>
      <c r="U31" s="68"/>
      <c r="V31" s="68">
        <v>20</v>
      </c>
      <c r="W31" s="68"/>
      <c r="X31" s="68"/>
      <c r="Y31" s="68"/>
      <c r="Z31" s="68"/>
      <c r="AA31" s="68"/>
      <c r="AB31" s="68"/>
      <c r="AC31" s="68"/>
      <c r="AD31" s="68"/>
      <c r="AE31" s="68"/>
      <c r="AF31" s="68">
        <v>2</v>
      </c>
      <c r="AG31" s="68"/>
      <c r="AH31" s="68"/>
      <c r="AI31" s="77">
        <v>1</v>
      </c>
      <c r="AJ31" s="77"/>
      <c r="AK31" s="77"/>
      <c r="AL31" s="77"/>
    </row>
    <row r="32" spans="1:38" ht="58.5" customHeight="1">
      <c r="A32" s="45" t="s">
        <v>68</v>
      </c>
      <c r="B32" s="59" t="s">
        <v>86</v>
      </c>
      <c r="C32" s="47" t="s">
        <v>87</v>
      </c>
      <c r="D32" s="48">
        <f t="shared" si="10"/>
        <v>50</v>
      </c>
      <c r="E32" s="48">
        <f t="shared" si="11"/>
        <v>30</v>
      </c>
      <c r="F32" s="49">
        <f t="shared" si="15"/>
        <v>0</v>
      </c>
      <c r="G32" s="49">
        <f t="shared" si="12"/>
        <v>30</v>
      </c>
      <c r="H32" s="50">
        <f t="shared" si="13"/>
        <v>30</v>
      </c>
      <c r="I32" s="50"/>
      <c r="J32" s="50"/>
      <c r="K32" s="50"/>
      <c r="L32" s="50"/>
      <c r="M32" s="48">
        <f t="shared" si="14"/>
        <v>0</v>
      </c>
      <c r="N32" s="48">
        <f t="shared" si="14"/>
        <v>20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>
        <v>30</v>
      </c>
      <c r="AC32" s="68"/>
      <c r="AD32" s="68">
        <v>20</v>
      </c>
      <c r="AE32" s="68"/>
      <c r="AF32" s="68"/>
      <c r="AG32" s="68"/>
      <c r="AH32" s="68">
        <v>2</v>
      </c>
      <c r="AI32" s="77">
        <v>1</v>
      </c>
      <c r="AJ32" s="77">
        <v>2</v>
      </c>
      <c r="AK32" s="77"/>
      <c r="AL32" s="77"/>
    </row>
    <row r="33" spans="1:38" ht="60" customHeight="1">
      <c r="A33" s="45" t="s">
        <v>71</v>
      </c>
      <c r="B33" s="59" t="s">
        <v>88</v>
      </c>
      <c r="C33" s="54" t="s">
        <v>89</v>
      </c>
      <c r="D33" s="48">
        <f t="shared" si="10"/>
        <v>150</v>
      </c>
      <c r="E33" s="48">
        <f t="shared" si="11"/>
        <v>120</v>
      </c>
      <c r="F33" s="49">
        <f t="shared" si="15"/>
        <v>45</v>
      </c>
      <c r="G33" s="49">
        <f t="shared" si="12"/>
        <v>45</v>
      </c>
      <c r="H33" s="50">
        <f t="shared" si="13"/>
        <v>45</v>
      </c>
      <c r="I33" s="50"/>
      <c r="J33" s="50"/>
      <c r="K33" s="50"/>
      <c r="L33" s="50"/>
      <c r="M33" s="48">
        <f aca="true" t="shared" si="16" ref="M33:N36">SUM(Q33,U33,Y33,AC33)</f>
        <v>30</v>
      </c>
      <c r="N33" s="48">
        <f t="shared" si="16"/>
        <v>30</v>
      </c>
      <c r="O33" s="68"/>
      <c r="P33" s="68"/>
      <c r="Q33" s="68"/>
      <c r="R33" s="68"/>
      <c r="S33" s="68"/>
      <c r="T33" s="68"/>
      <c r="U33" s="68"/>
      <c r="V33" s="68"/>
      <c r="W33" s="68">
        <v>15</v>
      </c>
      <c r="X33" s="68">
        <v>15</v>
      </c>
      <c r="Y33" s="68">
        <v>15</v>
      </c>
      <c r="Z33" s="68">
        <v>5</v>
      </c>
      <c r="AA33" s="68">
        <v>30</v>
      </c>
      <c r="AB33" s="68">
        <v>30</v>
      </c>
      <c r="AC33" s="68">
        <v>15</v>
      </c>
      <c r="AD33" s="68">
        <v>25</v>
      </c>
      <c r="AE33" s="68"/>
      <c r="AF33" s="68"/>
      <c r="AG33" s="68">
        <v>2</v>
      </c>
      <c r="AH33" s="68">
        <v>4</v>
      </c>
      <c r="AI33" s="77">
        <v>5</v>
      </c>
      <c r="AJ33" s="77">
        <v>4</v>
      </c>
      <c r="AK33" s="77"/>
      <c r="AL33" s="77"/>
    </row>
    <row r="34" spans="1:38" ht="44.25" customHeight="1">
      <c r="A34" s="45" t="s">
        <v>73</v>
      </c>
      <c r="B34" s="61" t="s">
        <v>90</v>
      </c>
      <c r="C34" s="54" t="s">
        <v>56</v>
      </c>
      <c r="D34" s="48">
        <f t="shared" si="10"/>
        <v>25</v>
      </c>
      <c r="E34" s="48">
        <f t="shared" si="11"/>
        <v>15</v>
      </c>
      <c r="F34" s="49">
        <f t="shared" si="15"/>
        <v>0</v>
      </c>
      <c r="G34" s="49">
        <f t="shared" si="12"/>
        <v>15</v>
      </c>
      <c r="H34" s="50">
        <f t="shared" si="13"/>
        <v>15</v>
      </c>
      <c r="I34" s="50"/>
      <c r="J34" s="50"/>
      <c r="K34" s="50"/>
      <c r="L34" s="50"/>
      <c r="M34" s="48">
        <f t="shared" si="16"/>
        <v>0</v>
      </c>
      <c r="N34" s="48">
        <f t="shared" si="16"/>
        <v>10</v>
      </c>
      <c r="O34" s="68"/>
      <c r="P34" s="68">
        <v>15</v>
      </c>
      <c r="Q34" s="68"/>
      <c r="R34" s="68">
        <v>10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>
        <v>1</v>
      </c>
      <c r="AF34" s="68"/>
      <c r="AG34" s="68"/>
      <c r="AH34" s="68"/>
      <c r="AI34" s="77">
        <v>1</v>
      </c>
      <c r="AJ34" s="77"/>
      <c r="AK34" s="77"/>
      <c r="AL34" s="77"/>
    </row>
    <row r="35" spans="1:38" ht="44.25" customHeight="1">
      <c r="A35" s="45" t="s">
        <v>75</v>
      </c>
      <c r="B35" s="51" t="s">
        <v>91</v>
      </c>
      <c r="C35" s="47" t="s">
        <v>89</v>
      </c>
      <c r="D35" s="48">
        <f t="shared" si="10"/>
        <v>400</v>
      </c>
      <c r="E35" s="48">
        <f t="shared" si="11"/>
        <v>165</v>
      </c>
      <c r="F35" s="49">
        <f t="shared" si="15"/>
        <v>0</v>
      </c>
      <c r="G35" s="49">
        <f t="shared" si="12"/>
        <v>105</v>
      </c>
      <c r="H35" s="50"/>
      <c r="I35" s="50"/>
      <c r="J35" s="50"/>
      <c r="K35" s="50">
        <v>105</v>
      </c>
      <c r="L35" s="50"/>
      <c r="M35" s="48">
        <f t="shared" si="16"/>
        <v>60</v>
      </c>
      <c r="N35" s="48">
        <f t="shared" si="16"/>
        <v>235</v>
      </c>
      <c r="O35" s="68"/>
      <c r="P35" s="68"/>
      <c r="Q35" s="68"/>
      <c r="R35" s="68"/>
      <c r="S35" s="68"/>
      <c r="T35" s="68">
        <v>30</v>
      </c>
      <c r="U35" s="68">
        <v>15</v>
      </c>
      <c r="V35" s="68">
        <v>30</v>
      </c>
      <c r="W35" s="68"/>
      <c r="X35" s="68">
        <v>30</v>
      </c>
      <c r="Y35" s="68">
        <v>15</v>
      </c>
      <c r="Z35" s="68">
        <v>30</v>
      </c>
      <c r="AA35" s="68"/>
      <c r="AB35" s="68">
        <v>45</v>
      </c>
      <c r="AC35" s="68">
        <v>30</v>
      </c>
      <c r="AD35" s="68">
        <v>175</v>
      </c>
      <c r="AE35" s="68"/>
      <c r="AF35" s="68">
        <v>3</v>
      </c>
      <c r="AG35" s="68">
        <v>3</v>
      </c>
      <c r="AH35" s="68">
        <v>10</v>
      </c>
      <c r="AI35" s="77">
        <v>7</v>
      </c>
      <c r="AJ35" s="77">
        <v>16</v>
      </c>
      <c r="AK35" s="77"/>
      <c r="AL35" s="77"/>
    </row>
    <row r="36" spans="1:38" ht="44.25" customHeight="1">
      <c r="A36" s="45" t="s">
        <v>92</v>
      </c>
      <c r="B36" s="62" t="s">
        <v>93</v>
      </c>
      <c r="C36" s="54" t="s">
        <v>60</v>
      </c>
      <c r="D36" s="48">
        <f t="shared" si="10"/>
        <v>120</v>
      </c>
      <c r="E36" s="48">
        <f t="shared" si="11"/>
        <v>0</v>
      </c>
      <c r="F36" s="49">
        <f t="shared" si="15"/>
        <v>0</v>
      </c>
      <c r="G36" s="49">
        <f t="shared" si="12"/>
        <v>0</v>
      </c>
      <c r="H36" s="50">
        <f>SUM(P36,T36,X36,AB36)</f>
        <v>0</v>
      </c>
      <c r="I36" s="50"/>
      <c r="J36" s="50"/>
      <c r="K36" s="50"/>
      <c r="L36" s="50"/>
      <c r="M36" s="48">
        <f t="shared" si="16"/>
        <v>0</v>
      </c>
      <c r="N36" s="48">
        <f t="shared" si="16"/>
        <v>120</v>
      </c>
      <c r="O36" s="68"/>
      <c r="P36" s="68"/>
      <c r="Q36" s="68"/>
      <c r="R36" s="68"/>
      <c r="S36" s="68"/>
      <c r="T36" s="68"/>
      <c r="U36" s="68"/>
      <c r="V36" s="68">
        <v>120</v>
      </c>
      <c r="W36" s="68"/>
      <c r="X36" s="68"/>
      <c r="Y36" s="68"/>
      <c r="Z36" s="68"/>
      <c r="AA36" s="68"/>
      <c r="AB36" s="68"/>
      <c r="AC36" s="68"/>
      <c r="AD36" s="68"/>
      <c r="AE36" s="68"/>
      <c r="AF36" s="68">
        <v>4</v>
      </c>
      <c r="AG36" s="68"/>
      <c r="AH36" s="68"/>
      <c r="AI36" s="77"/>
      <c r="AJ36" s="77">
        <v>4</v>
      </c>
      <c r="AK36" s="77"/>
      <c r="AL36" s="77"/>
    </row>
    <row r="37" spans="1:38" s="36" customFormat="1" ht="63.75" customHeight="1">
      <c r="A37" s="55" t="s">
        <v>94</v>
      </c>
      <c r="B37" s="56" t="s">
        <v>95</v>
      </c>
      <c r="C37" s="63"/>
      <c r="D37" s="58">
        <f aca="true" t="shared" si="17" ref="D37:AL37">SUM(D38:D49)</f>
        <v>1165</v>
      </c>
      <c r="E37" s="58">
        <f t="shared" si="17"/>
        <v>585</v>
      </c>
      <c r="F37" s="58">
        <f t="shared" si="17"/>
        <v>135</v>
      </c>
      <c r="G37" s="58">
        <f t="shared" si="17"/>
        <v>405</v>
      </c>
      <c r="H37" s="58">
        <f t="shared" si="17"/>
        <v>120</v>
      </c>
      <c r="I37" s="58">
        <f t="shared" si="17"/>
        <v>285</v>
      </c>
      <c r="J37" s="58">
        <f t="shared" si="17"/>
        <v>0</v>
      </c>
      <c r="K37" s="58">
        <f t="shared" si="17"/>
        <v>0</v>
      </c>
      <c r="L37" s="58">
        <f t="shared" si="17"/>
        <v>0</v>
      </c>
      <c r="M37" s="58">
        <f t="shared" si="17"/>
        <v>45</v>
      </c>
      <c r="N37" s="58">
        <f t="shared" si="17"/>
        <v>580</v>
      </c>
      <c r="O37" s="58">
        <f t="shared" si="17"/>
        <v>15</v>
      </c>
      <c r="P37" s="58">
        <f t="shared" si="17"/>
        <v>45</v>
      </c>
      <c r="Q37" s="58">
        <f t="shared" si="17"/>
        <v>0</v>
      </c>
      <c r="R37" s="58">
        <f t="shared" si="17"/>
        <v>40</v>
      </c>
      <c r="S37" s="58">
        <f t="shared" si="17"/>
        <v>30</v>
      </c>
      <c r="T37" s="58">
        <f t="shared" si="17"/>
        <v>45</v>
      </c>
      <c r="U37" s="58">
        <f t="shared" si="17"/>
        <v>20</v>
      </c>
      <c r="V37" s="58">
        <f t="shared" si="17"/>
        <v>30</v>
      </c>
      <c r="W37" s="58">
        <f t="shared" si="17"/>
        <v>75</v>
      </c>
      <c r="X37" s="58">
        <f t="shared" si="17"/>
        <v>195</v>
      </c>
      <c r="Y37" s="58">
        <f t="shared" si="17"/>
        <v>10</v>
      </c>
      <c r="Z37" s="58">
        <f t="shared" si="17"/>
        <v>290</v>
      </c>
      <c r="AA37" s="58">
        <f t="shared" si="17"/>
        <v>15</v>
      </c>
      <c r="AB37" s="58">
        <f t="shared" si="17"/>
        <v>120</v>
      </c>
      <c r="AC37" s="58">
        <f t="shared" si="17"/>
        <v>15</v>
      </c>
      <c r="AD37" s="58">
        <f t="shared" si="17"/>
        <v>220</v>
      </c>
      <c r="AE37" s="58">
        <f t="shared" si="17"/>
        <v>4</v>
      </c>
      <c r="AF37" s="58">
        <f t="shared" si="17"/>
        <v>7</v>
      </c>
      <c r="AG37" s="58">
        <f t="shared" si="17"/>
        <v>20</v>
      </c>
      <c r="AH37" s="58">
        <f t="shared" si="17"/>
        <v>14</v>
      </c>
      <c r="AI37" s="58">
        <f t="shared" si="17"/>
        <v>22</v>
      </c>
      <c r="AJ37" s="58">
        <f t="shared" si="17"/>
        <v>43</v>
      </c>
      <c r="AK37" s="58">
        <f t="shared" si="17"/>
        <v>0</v>
      </c>
      <c r="AL37" s="58">
        <f t="shared" si="17"/>
        <v>45</v>
      </c>
    </row>
    <row r="38" spans="1:38" ht="45" customHeight="1">
      <c r="A38" s="45" t="s">
        <v>42</v>
      </c>
      <c r="B38" s="51" t="s">
        <v>96</v>
      </c>
      <c r="C38" s="47" t="s">
        <v>56</v>
      </c>
      <c r="D38" s="48">
        <f aca="true" t="shared" si="18" ref="D38:D49">SUM(E38,N38)</f>
        <v>50</v>
      </c>
      <c r="E38" s="48">
        <f aca="true" t="shared" si="19" ref="E38:E49">SUM(F38,G38,M38)</f>
        <v>30</v>
      </c>
      <c r="F38" s="49">
        <f>SUM(O38,S38,W38,AA38)</f>
        <v>15</v>
      </c>
      <c r="G38" s="49">
        <f>SUM(H38:L38)</f>
        <v>15</v>
      </c>
      <c r="H38" s="50">
        <f>SUM(P38,T38,X38,AB38)</f>
        <v>15</v>
      </c>
      <c r="I38" s="50"/>
      <c r="J38" s="50"/>
      <c r="K38" s="50"/>
      <c r="L38" s="50"/>
      <c r="M38" s="48">
        <f aca="true" t="shared" si="20" ref="M38:N42">SUM(Q38,U38,Y38,AC38)</f>
        <v>0</v>
      </c>
      <c r="N38" s="48">
        <f t="shared" si="20"/>
        <v>20</v>
      </c>
      <c r="O38" s="68">
        <v>15</v>
      </c>
      <c r="P38" s="68">
        <v>15</v>
      </c>
      <c r="Q38" s="68"/>
      <c r="R38" s="68">
        <v>20</v>
      </c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>
        <v>2</v>
      </c>
      <c r="AF38" s="68"/>
      <c r="AG38" s="68"/>
      <c r="AH38" s="68"/>
      <c r="AI38" s="77">
        <v>1</v>
      </c>
      <c r="AJ38" s="77">
        <v>2</v>
      </c>
      <c r="AK38" s="77"/>
      <c r="AL38" s="77">
        <v>2</v>
      </c>
    </row>
    <row r="39" spans="1:38" ht="60" customHeight="1">
      <c r="A39" s="45" t="s">
        <v>45</v>
      </c>
      <c r="B39" s="64" t="s">
        <v>97</v>
      </c>
      <c r="C39" s="47" t="s">
        <v>98</v>
      </c>
      <c r="D39" s="48">
        <f t="shared" si="18"/>
        <v>150</v>
      </c>
      <c r="E39" s="48">
        <f t="shared" si="19"/>
        <v>110</v>
      </c>
      <c r="F39" s="49">
        <f>SUM(O39,S39,W39,AA39)</f>
        <v>30</v>
      </c>
      <c r="G39" s="49">
        <f>SUM(H39:L39)</f>
        <v>60</v>
      </c>
      <c r="H39" s="50"/>
      <c r="I39" s="50">
        <v>60</v>
      </c>
      <c r="J39" s="50"/>
      <c r="K39" s="50"/>
      <c r="L39" s="50"/>
      <c r="M39" s="48">
        <f>SUM(Q39,U39,Y39,AC39)</f>
        <v>20</v>
      </c>
      <c r="N39" s="48">
        <f t="shared" si="20"/>
        <v>40</v>
      </c>
      <c r="O39" s="68"/>
      <c r="P39" s="68"/>
      <c r="Q39" s="68"/>
      <c r="R39" s="68"/>
      <c r="S39" s="68">
        <v>15</v>
      </c>
      <c r="T39" s="68">
        <v>30</v>
      </c>
      <c r="U39" s="68">
        <v>10</v>
      </c>
      <c r="V39" s="68">
        <v>20</v>
      </c>
      <c r="W39" s="68">
        <v>15</v>
      </c>
      <c r="X39" s="68">
        <v>30</v>
      </c>
      <c r="Y39" s="68">
        <v>10</v>
      </c>
      <c r="Z39" s="68">
        <v>20</v>
      </c>
      <c r="AA39" s="68"/>
      <c r="AB39" s="68"/>
      <c r="AC39" s="68"/>
      <c r="AD39" s="68"/>
      <c r="AE39" s="68"/>
      <c r="AF39" s="68">
        <v>3</v>
      </c>
      <c r="AG39" s="68">
        <v>3</v>
      </c>
      <c r="AH39" s="68"/>
      <c r="AI39" s="77">
        <v>4</v>
      </c>
      <c r="AJ39" s="77">
        <v>5</v>
      </c>
      <c r="AK39" s="77"/>
      <c r="AL39" s="77">
        <v>6</v>
      </c>
    </row>
    <row r="40" spans="1:38" ht="45" customHeight="1">
      <c r="A40" s="45" t="s">
        <v>48</v>
      </c>
      <c r="B40" s="59" t="s">
        <v>99</v>
      </c>
      <c r="C40" s="47" t="s">
        <v>65</v>
      </c>
      <c r="D40" s="48">
        <f t="shared" si="18"/>
        <v>50</v>
      </c>
      <c r="E40" s="48">
        <f t="shared" si="19"/>
        <v>30</v>
      </c>
      <c r="F40" s="49">
        <f>SUM(O40,S40,W40,AA40)</f>
        <v>15</v>
      </c>
      <c r="G40" s="49">
        <f>SUM(H40:L40)</f>
        <v>15</v>
      </c>
      <c r="H40" s="50">
        <f>SUM(P40,T40,X40,AB40)</f>
        <v>15</v>
      </c>
      <c r="I40" s="50"/>
      <c r="J40" s="50"/>
      <c r="K40" s="50"/>
      <c r="L40" s="50"/>
      <c r="M40" s="48">
        <f t="shared" si="20"/>
        <v>0</v>
      </c>
      <c r="N40" s="48">
        <f t="shared" si="20"/>
        <v>20</v>
      </c>
      <c r="O40" s="68"/>
      <c r="P40" s="68"/>
      <c r="Q40" s="68"/>
      <c r="R40" s="68"/>
      <c r="S40" s="68"/>
      <c r="T40" s="68"/>
      <c r="U40" s="68"/>
      <c r="V40" s="68"/>
      <c r="W40" s="68">
        <v>15</v>
      </c>
      <c r="X40" s="68">
        <v>15</v>
      </c>
      <c r="Y40" s="68"/>
      <c r="Z40" s="68">
        <v>20</v>
      </c>
      <c r="AA40" s="68"/>
      <c r="AB40" s="68"/>
      <c r="AC40" s="68"/>
      <c r="AD40" s="68"/>
      <c r="AE40" s="68"/>
      <c r="AF40" s="68"/>
      <c r="AG40" s="68">
        <v>2</v>
      </c>
      <c r="AH40" s="68"/>
      <c r="AI40" s="77">
        <v>1</v>
      </c>
      <c r="AJ40" s="77">
        <v>2</v>
      </c>
      <c r="AK40" s="77"/>
      <c r="AL40" s="77">
        <v>2</v>
      </c>
    </row>
    <row r="41" spans="1:38" ht="45" customHeight="1">
      <c r="A41" s="45" t="s">
        <v>51</v>
      </c>
      <c r="B41" s="51" t="s">
        <v>100</v>
      </c>
      <c r="C41" s="47" t="s">
        <v>87</v>
      </c>
      <c r="D41" s="48">
        <f t="shared" si="18"/>
        <v>100</v>
      </c>
      <c r="E41" s="48">
        <f t="shared" si="19"/>
        <v>70</v>
      </c>
      <c r="F41" s="49">
        <f>SUM(O41,S41,W41,AA41)</f>
        <v>30</v>
      </c>
      <c r="G41" s="49">
        <f>SUM(H41:L41)</f>
        <v>30</v>
      </c>
      <c r="H41" s="50"/>
      <c r="I41" s="50">
        <v>30</v>
      </c>
      <c r="J41" s="50"/>
      <c r="K41" s="50"/>
      <c r="L41" s="50"/>
      <c r="M41" s="48">
        <f t="shared" si="20"/>
        <v>10</v>
      </c>
      <c r="N41" s="48">
        <f t="shared" si="20"/>
        <v>30</v>
      </c>
      <c r="O41" s="68"/>
      <c r="P41" s="68"/>
      <c r="Q41" s="68"/>
      <c r="R41" s="68"/>
      <c r="S41" s="68"/>
      <c r="T41" s="68"/>
      <c r="U41" s="68"/>
      <c r="V41" s="68"/>
      <c r="W41" s="68">
        <v>15</v>
      </c>
      <c r="X41" s="68"/>
      <c r="Y41" s="68"/>
      <c r="Z41" s="68">
        <v>10</v>
      </c>
      <c r="AA41" s="68">
        <v>15</v>
      </c>
      <c r="AB41" s="68">
        <v>30</v>
      </c>
      <c r="AC41" s="68">
        <v>10</v>
      </c>
      <c r="AD41" s="68">
        <v>20</v>
      </c>
      <c r="AE41" s="68"/>
      <c r="AF41" s="68"/>
      <c r="AG41" s="68">
        <v>1</v>
      </c>
      <c r="AH41" s="68">
        <v>3</v>
      </c>
      <c r="AI41" s="77">
        <v>3</v>
      </c>
      <c r="AJ41" s="77">
        <v>3</v>
      </c>
      <c r="AK41" s="77"/>
      <c r="AL41" s="77">
        <v>4</v>
      </c>
    </row>
    <row r="42" spans="1:38" ht="45" customHeight="1">
      <c r="A42" s="45" t="s">
        <v>61</v>
      </c>
      <c r="B42" s="51" t="s">
        <v>101</v>
      </c>
      <c r="C42" s="47" t="s">
        <v>65</v>
      </c>
      <c r="D42" s="48">
        <f t="shared" si="18"/>
        <v>50</v>
      </c>
      <c r="E42" s="48">
        <f t="shared" si="19"/>
        <v>30</v>
      </c>
      <c r="F42" s="49">
        <f>SUM(O42,S42,W42,AA42)</f>
        <v>15</v>
      </c>
      <c r="G42" s="49">
        <f>SUM(H42:L42)</f>
        <v>15</v>
      </c>
      <c r="H42" s="50">
        <f>SUM(P42,T42,X42,AB42)</f>
        <v>15</v>
      </c>
      <c r="I42" s="50"/>
      <c r="J42" s="50"/>
      <c r="K42" s="50"/>
      <c r="L42" s="50"/>
      <c r="M42" s="48">
        <f t="shared" si="20"/>
        <v>0</v>
      </c>
      <c r="N42" s="48">
        <f t="shared" si="20"/>
        <v>20</v>
      </c>
      <c r="O42" s="68"/>
      <c r="P42" s="68"/>
      <c r="Q42" s="68"/>
      <c r="R42" s="68"/>
      <c r="S42" s="68"/>
      <c r="T42" s="68"/>
      <c r="U42" s="68"/>
      <c r="V42" s="68"/>
      <c r="W42" s="68">
        <v>15</v>
      </c>
      <c r="X42" s="68">
        <v>15</v>
      </c>
      <c r="Y42" s="68"/>
      <c r="Z42" s="68">
        <v>20</v>
      </c>
      <c r="AA42" s="68"/>
      <c r="AB42" s="68"/>
      <c r="AC42" s="68"/>
      <c r="AD42" s="68"/>
      <c r="AE42" s="68"/>
      <c r="AF42" s="68">
        <v>2</v>
      </c>
      <c r="AG42" s="68"/>
      <c r="AH42" s="68"/>
      <c r="AI42" s="77">
        <v>1</v>
      </c>
      <c r="AJ42" s="77">
        <v>2</v>
      </c>
      <c r="AK42" s="77"/>
      <c r="AL42" s="77">
        <v>2</v>
      </c>
    </row>
    <row r="43" spans="1:38" ht="45" customHeight="1">
      <c r="A43" s="45" t="s">
        <v>63</v>
      </c>
      <c r="B43" s="51" t="s">
        <v>102</v>
      </c>
      <c r="C43" s="47" t="s">
        <v>56</v>
      </c>
      <c r="D43" s="48">
        <f t="shared" si="18"/>
        <v>50</v>
      </c>
      <c r="E43" s="48">
        <f t="shared" si="19"/>
        <v>30</v>
      </c>
      <c r="F43" s="49">
        <f aca="true" t="shared" si="21" ref="F43:F49">SUM(O43,S43,W43,AA43)</f>
        <v>0</v>
      </c>
      <c r="G43" s="49">
        <v>30</v>
      </c>
      <c r="H43" s="50"/>
      <c r="I43" s="50">
        <v>30</v>
      </c>
      <c r="J43" s="50"/>
      <c r="K43" s="50"/>
      <c r="L43" s="50"/>
      <c r="M43" s="48">
        <f aca="true" t="shared" si="22" ref="M43:M49">SUM(Q43,U43,Y43,AC43)</f>
        <v>0</v>
      </c>
      <c r="N43" s="48">
        <f aca="true" t="shared" si="23" ref="N43:N49">SUM(R43,V43,Z43,AD43)</f>
        <v>20</v>
      </c>
      <c r="O43" s="68"/>
      <c r="P43" s="68">
        <v>30</v>
      </c>
      <c r="Q43" s="68"/>
      <c r="R43" s="68">
        <v>20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>
        <v>2</v>
      </c>
      <c r="AF43" s="68"/>
      <c r="AG43" s="68"/>
      <c r="AH43" s="68"/>
      <c r="AI43" s="77">
        <v>1</v>
      </c>
      <c r="AJ43" s="77">
        <v>2</v>
      </c>
      <c r="AK43" s="77"/>
      <c r="AL43" s="77">
        <v>2</v>
      </c>
    </row>
    <row r="44" spans="1:38" ht="45" customHeight="1">
      <c r="A44" s="45" t="s">
        <v>66</v>
      </c>
      <c r="B44" s="51" t="s">
        <v>103</v>
      </c>
      <c r="C44" s="47" t="s">
        <v>87</v>
      </c>
      <c r="D44" s="48">
        <f t="shared" si="18"/>
        <v>125</v>
      </c>
      <c r="E44" s="48">
        <f t="shared" si="19"/>
        <v>75</v>
      </c>
      <c r="F44" s="49">
        <f t="shared" si="21"/>
        <v>0</v>
      </c>
      <c r="G44" s="49">
        <f aca="true" t="shared" si="24" ref="G44:G49">SUM(H44:L44)</f>
        <v>75</v>
      </c>
      <c r="H44" s="50">
        <f>SUM(P44,T44,X44,AB44)</f>
        <v>75</v>
      </c>
      <c r="I44" s="50"/>
      <c r="J44" s="50"/>
      <c r="K44" s="50"/>
      <c r="L44" s="78"/>
      <c r="M44" s="48">
        <f t="shared" si="22"/>
        <v>0</v>
      </c>
      <c r="N44" s="48">
        <f t="shared" si="23"/>
        <v>50</v>
      </c>
      <c r="O44" s="68"/>
      <c r="P44" s="68"/>
      <c r="Q44" s="68"/>
      <c r="R44" s="68"/>
      <c r="S44" s="68"/>
      <c r="T44" s="68"/>
      <c r="U44" s="68"/>
      <c r="V44" s="68"/>
      <c r="W44" s="68"/>
      <c r="X44" s="68">
        <v>30</v>
      </c>
      <c r="Y44" s="68"/>
      <c r="Z44" s="68">
        <v>20</v>
      </c>
      <c r="AA44" s="68"/>
      <c r="AB44" s="68">
        <v>45</v>
      </c>
      <c r="AC44" s="68"/>
      <c r="AD44" s="68">
        <v>30</v>
      </c>
      <c r="AE44" s="68"/>
      <c r="AF44" s="68"/>
      <c r="AG44" s="68">
        <v>2</v>
      </c>
      <c r="AH44" s="68">
        <v>3</v>
      </c>
      <c r="AI44" s="77">
        <v>3</v>
      </c>
      <c r="AJ44" s="77">
        <v>5</v>
      </c>
      <c r="AK44" s="77"/>
      <c r="AL44" s="77">
        <v>5</v>
      </c>
    </row>
    <row r="45" spans="1:38" ht="45" customHeight="1">
      <c r="A45" s="45" t="s">
        <v>68</v>
      </c>
      <c r="B45" s="59" t="s">
        <v>104</v>
      </c>
      <c r="C45" s="47" t="s">
        <v>89</v>
      </c>
      <c r="D45" s="48">
        <f t="shared" si="18"/>
        <v>150</v>
      </c>
      <c r="E45" s="48">
        <f t="shared" si="19"/>
        <v>100</v>
      </c>
      <c r="F45" s="49">
        <f t="shared" si="21"/>
        <v>15</v>
      </c>
      <c r="G45" s="49">
        <f t="shared" si="24"/>
        <v>75</v>
      </c>
      <c r="H45" s="50"/>
      <c r="I45" s="50">
        <v>75</v>
      </c>
      <c r="J45" s="50"/>
      <c r="K45" s="50"/>
      <c r="L45" s="50"/>
      <c r="M45" s="48">
        <f t="shared" si="22"/>
        <v>10</v>
      </c>
      <c r="N45" s="48">
        <f t="shared" si="23"/>
        <v>50</v>
      </c>
      <c r="O45" s="68"/>
      <c r="P45" s="68"/>
      <c r="Q45" s="68"/>
      <c r="R45" s="68"/>
      <c r="S45" s="68">
        <v>15</v>
      </c>
      <c r="T45" s="68">
        <v>15</v>
      </c>
      <c r="U45" s="68">
        <v>10</v>
      </c>
      <c r="V45" s="68">
        <v>10</v>
      </c>
      <c r="W45" s="68"/>
      <c r="X45" s="68">
        <v>30</v>
      </c>
      <c r="Y45" s="68"/>
      <c r="Z45" s="68">
        <v>20</v>
      </c>
      <c r="AA45" s="68"/>
      <c r="AB45" s="68">
        <v>30</v>
      </c>
      <c r="AC45" s="68"/>
      <c r="AD45" s="68">
        <v>20</v>
      </c>
      <c r="AE45" s="68"/>
      <c r="AF45" s="68">
        <v>2</v>
      </c>
      <c r="AG45" s="68">
        <v>2</v>
      </c>
      <c r="AH45" s="68">
        <v>2</v>
      </c>
      <c r="AI45" s="77">
        <v>4</v>
      </c>
      <c r="AJ45" s="77">
        <v>6</v>
      </c>
      <c r="AK45" s="77"/>
      <c r="AL45" s="77">
        <v>6</v>
      </c>
    </row>
    <row r="46" spans="1:38" ht="45" customHeight="1">
      <c r="A46" s="45" t="s">
        <v>71</v>
      </c>
      <c r="B46" s="51" t="s">
        <v>105</v>
      </c>
      <c r="C46" s="47" t="s">
        <v>87</v>
      </c>
      <c r="D46" s="48">
        <f t="shared" si="18"/>
        <v>100</v>
      </c>
      <c r="E46" s="48">
        <f t="shared" si="19"/>
        <v>50</v>
      </c>
      <c r="F46" s="49">
        <f t="shared" si="21"/>
        <v>15</v>
      </c>
      <c r="G46" s="49">
        <f t="shared" si="24"/>
        <v>30</v>
      </c>
      <c r="H46" s="50"/>
      <c r="I46" s="50">
        <v>30</v>
      </c>
      <c r="J46" s="50"/>
      <c r="K46" s="50"/>
      <c r="L46" s="50"/>
      <c r="M46" s="48">
        <f t="shared" si="22"/>
        <v>5</v>
      </c>
      <c r="N46" s="48">
        <f t="shared" si="23"/>
        <v>50</v>
      </c>
      <c r="O46" s="68"/>
      <c r="P46" s="68"/>
      <c r="Q46" s="68"/>
      <c r="R46" s="68"/>
      <c r="S46" s="68"/>
      <c r="T46" s="68"/>
      <c r="U46" s="68"/>
      <c r="V46" s="68"/>
      <c r="W46" s="68">
        <v>15</v>
      </c>
      <c r="X46" s="68">
        <v>15</v>
      </c>
      <c r="Y46" s="68"/>
      <c r="Z46" s="68">
        <v>20</v>
      </c>
      <c r="AA46" s="68"/>
      <c r="AB46" s="68">
        <v>15</v>
      </c>
      <c r="AC46" s="68">
        <v>5</v>
      </c>
      <c r="AD46" s="68">
        <v>30</v>
      </c>
      <c r="AE46" s="68"/>
      <c r="AF46" s="68"/>
      <c r="AG46" s="68">
        <v>2</v>
      </c>
      <c r="AH46" s="68">
        <v>2</v>
      </c>
      <c r="AI46" s="77">
        <v>2</v>
      </c>
      <c r="AJ46" s="77">
        <v>4</v>
      </c>
      <c r="AK46" s="77"/>
      <c r="AL46" s="77">
        <v>4</v>
      </c>
    </row>
    <row r="47" spans="1:38" ht="51" customHeight="1">
      <c r="A47" s="45" t="s">
        <v>73</v>
      </c>
      <c r="B47" s="59" t="s">
        <v>106</v>
      </c>
      <c r="C47" s="47" t="s">
        <v>65</v>
      </c>
      <c r="D47" s="48">
        <f t="shared" si="18"/>
        <v>50</v>
      </c>
      <c r="E47" s="48">
        <f t="shared" si="19"/>
        <v>30</v>
      </c>
      <c r="F47" s="49">
        <f t="shared" si="21"/>
        <v>0</v>
      </c>
      <c r="G47" s="49">
        <f t="shared" si="24"/>
        <v>30</v>
      </c>
      <c r="H47" s="50"/>
      <c r="I47" s="50">
        <v>30</v>
      </c>
      <c r="J47" s="50"/>
      <c r="K47" s="50"/>
      <c r="L47" s="50"/>
      <c r="M47" s="48">
        <f t="shared" si="22"/>
        <v>0</v>
      </c>
      <c r="N47" s="48">
        <f t="shared" si="23"/>
        <v>20</v>
      </c>
      <c r="O47" s="68"/>
      <c r="P47" s="68"/>
      <c r="Q47" s="68"/>
      <c r="R47" s="68"/>
      <c r="S47" s="68"/>
      <c r="T47" s="68"/>
      <c r="U47" s="68"/>
      <c r="V47" s="68"/>
      <c r="W47" s="68"/>
      <c r="X47" s="68">
        <v>30</v>
      </c>
      <c r="Y47" s="68"/>
      <c r="Z47" s="68">
        <v>20</v>
      </c>
      <c r="AA47" s="68"/>
      <c r="AB47" s="68"/>
      <c r="AC47" s="68"/>
      <c r="AD47" s="68"/>
      <c r="AE47" s="68"/>
      <c r="AF47" s="68"/>
      <c r="AG47" s="68">
        <v>2</v>
      </c>
      <c r="AH47" s="68"/>
      <c r="AI47" s="77">
        <v>1</v>
      </c>
      <c r="AJ47" s="77">
        <v>2</v>
      </c>
      <c r="AK47" s="77"/>
      <c r="AL47" s="77">
        <v>2</v>
      </c>
    </row>
    <row r="48" spans="1:38" ht="42.75" customHeight="1">
      <c r="A48" s="45" t="s">
        <v>75</v>
      </c>
      <c r="B48" s="51" t="s">
        <v>107</v>
      </c>
      <c r="C48" s="47" t="s">
        <v>65</v>
      </c>
      <c r="D48" s="48">
        <f t="shared" si="18"/>
        <v>50</v>
      </c>
      <c r="E48" s="48">
        <f t="shared" si="19"/>
        <v>30</v>
      </c>
      <c r="F48" s="49">
        <f t="shared" si="21"/>
        <v>0</v>
      </c>
      <c r="G48" s="49">
        <f t="shared" si="24"/>
        <v>30</v>
      </c>
      <c r="H48" s="50"/>
      <c r="I48" s="50">
        <v>30</v>
      </c>
      <c r="J48" s="50"/>
      <c r="K48" s="50"/>
      <c r="L48" s="50"/>
      <c r="M48" s="48">
        <f t="shared" si="22"/>
        <v>0</v>
      </c>
      <c r="N48" s="48">
        <f t="shared" si="23"/>
        <v>20</v>
      </c>
      <c r="O48" s="68"/>
      <c r="P48" s="68"/>
      <c r="Q48" s="68"/>
      <c r="R48" s="68"/>
      <c r="S48" s="68"/>
      <c r="T48" s="68"/>
      <c r="U48" s="68"/>
      <c r="V48" s="68"/>
      <c r="W48" s="68"/>
      <c r="X48" s="68">
        <v>30</v>
      </c>
      <c r="Y48" s="68"/>
      <c r="Z48" s="68">
        <v>20</v>
      </c>
      <c r="AA48" s="68"/>
      <c r="AB48" s="68"/>
      <c r="AC48" s="68"/>
      <c r="AD48" s="68"/>
      <c r="AE48" s="68"/>
      <c r="AF48" s="68"/>
      <c r="AG48" s="68">
        <v>2</v>
      </c>
      <c r="AH48" s="68"/>
      <c r="AI48" s="77">
        <v>1</v>
      </c>
      <c r="AJ48" s="77">
        <v>2</v>
      </c>
      <c r="AK48" s="77"/>
      <c r="AL48" s="77">
        <v>2</v>
      </c>
    </row>
    <row r="49" spans="1:38" ht="46.5" customHeight="1">
      <c r="A49" s="45" t="s">
        <v>92</v>
      </c>
      <c r="B49" s="59" t="s">
        <v>108</v>
      </c>
      <c r="C49" s="47" t="s">
        <v>87</v>
      </c>
      <c r="D49" s="48">
        <f t="shared" si="18"/>
        <v>240</v>
      </c>
      <c r="E49" s="48">
        <f t="shared" si="19"/>
        <v>0</v>
      </c>
      <c r="F49" s="49">
        <f t="shared" si="21"/>
        <v>0</v>
      </c>
      <c r="G49" s="49">
        <f t="shared" si="24"/>
        <v>0</v>
      </c>
      <c r="H49" s="50"/>
      <c r="I49" s="50"/>
      <c r="J49" s="50"/>
      <c r="K49" s="50"/>
      <c r="L49" s="50"/>
      <c r="M49" s="48">
        <f t="shared" si="22"/>
        <v>0</v>
      </c>
      <c r="N49" s="48">
        <f t="shared" si="23"/>
        <v>240</v>
      </c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>
        <v>120</v>
      </c>
      <c r="AA49" s="68"/>
      <c r="AB49" s="68"/>
      <c r="AC49" s="68"/>
      <c r="AD49" s="68">
        <v>120</v>
      </c>
      <c r="AE49" s="68"/>
      <c r="AF49" s="68"/>
      <c r="AG49" s="68">
        <v>4</v>
      </c>
      <c r="AH49" s="68">
        <v>4</v>
      </c>
      <c r="AI49" s="77"/>
      <c r="AJ49" s="77">
        <v>8</v>
      </c>
      <c r="AK49" s="77"/>
      <c r="AL49" s="77">
        <v>8</v>
      </c>
    </row>
    <row r="50" spans="1:38" s="36" customFormat="1" ht="49.5" customHeight="1">
      <c r="A50" s="55" t="s">
        <v>109</v>
      </c>
      <c r="B50" s="56" t="s">
        <v>110</v>
      </c>
      <c r="C50" s="63"/>
      <c r="D50" s="58">
        <f aca="true" t="shared" si="25" ref="D50:AL50">SUM(D51:D62)</f>
        <v>1165</v>
      </c>
      <c r="E50" s="58">
        <f t="shared" si="25"/>
        <v>585</v>
      </c>
      <c r="F50" s="58">
        <f t="shared" si="25"/>
        <v>135</v>
      </c>
      <c r="G50" s="58">
        <f t="shared" si="25"/>
        <v>405</v>
      </c>
      <c r="H50" s="58">
        <f t="shared" si="25"/>
        <v>150</v>
      </c>
      <c r="I50" s="58">
        <f t="shared" si="25"/>
        <v>255</v>
      </c>
      <c r="J50" s="58">
        <f t="shared" si="25"/>
        <v>0</v>
      </c>
      <c r="K50" s="58">
        <f t="shared" si="25"/>
        <v>0</v>
      </c>
      <c r="L50" s="58">
        <f t="shared" si="25"/>
        <v>0</v>
      </c>
      <c r="M50" s="58">
        <f t="shared" si="25"/>
        <v>45</v>
      </c>
      <c r="N50" s="58">
        <f t="shared" si="25"/>
        <v>580</v>
      </c>
      <c r="O50" s="58">
        <f t="shared" si="25"/>
        <v>15</v>
      </c>
      <c r="P50" s="58">
        <f t="shared" si="25"/>
        <v>45</v>
      </c>
      <c r="Q50" s="58">
        <f t="shared" si="25"/>
        <v>0</v>
      </c>
      <c r="R50" s="58">
        <f t="shared" si="25"/>
        <v>40</v>
      </c>
      <c r="S50" s="58">
        <f t="shared" si="25"/>
        <v>30</v>
      </c>
      <c r="T50" s="58">
        <f t="shared" si="25"/>
        <v>45</v>
      </c>
      <c r="U50" s="58">
        <f t="shared" si="25"/>
        <v>20</v>
      </c>
      <c r="V50" s="58">
        <f t="shared" si="25"/>
        <v>30</v>
      </c>
      <c r="W50" s="58">
        <f t="shared" si="25"/>
        <v>75</v>
      </c>
      <c r="X50" s="58">
        <f t="shared" si="25"/>
        <v>195</v>
      </c>
      <c r="Y50" s="58">
        <f t="shared" si="25"/>
        <v>10</v>
      </c>
      <c r="Z50" s="58">
        <f t="shared" si="25"/>
        <v>290</v>
      </c>
      <c r="AA50" s="58">
        <f t="shared" si="25"/>
        <v>15</v>
      </c>
      <c r="AB50" s="58">
        <f t="shared" si="25"/>
        <v>120</v>
      </c>
      <c r="AC50" s="58">
        <f t="shared" si="25"/>
        <v>15</v>
      </c>
      <c r="AD50" s="58">
        <f t="shared" si="25"/>
        <v>220</v>
      </c>
      <c r="AE50" s="58">
        <f t="shared" si="25"/>
        <v>4</v>
      </c>
      <c r="AF50" s="58">
        <f t="shared" si="25"/>
        <v>7</v>
      </c>
      <c r="AG50" s="58">
        <f t="shared" si="25"/>
        <v>20</v>
      </c>
      <c r="AH50" s="58">
        <f t="shared" si="25"/>
        <v>14</v>
      </c>
      <c r="AI50" s="58">
        <f t="shared" si="25"/>
        <v>22</v>
      </c>
      <c r="AJ50" s="58">
        <f t="shared" si="25"/>
        <v>43</v>
      </c>
      <c r="AK50" s="58">
        <f t="shared" si="25"/>
        <v>0</v>
      </c>
      <c r="AL50" s="58">
        <f t="shared" si="25"/>
        <v>45</v>
      </c>
    </row>
    <row r="51" spans="1:38" ht="52.5" customHeight="1">
      <c r="A51" s="45" t="s">
        <v>42</v>
      </c>
      <c r="B51" s="65" t="s">
        <v>111</v>
      </c>
      <c r="C51" s="47" t="s">
        <v>56</v>
      </c>
      <c r="D51" s="48">
        <f aca="true" t="shared" si="26" ref="D51:D62">SUM(E51,N51)</f>
        <v>50</v>
      </c>
      <c r="E51" s="48">
        <f aca="true" t="shared" si="27" ref="E51:E62">SUM(F51,G51,M51)</f>
        <v>30</v>
      </c>
      <c r="F51" s="49">
        <f>SUM(O51,S51,W51,AA51)</f>
        <v>15</v>
      </c>
      <c r="G51" s="49">
        <f>SUM(H51,L51)</f>
        <v>15</v>
      </c>
      <c r="H51" s="50">
        <f>SUM(P51,T51,X51,AB51)</f>
        <v>15</v>
      </c>
      <c r="I51" s="50"/>
      <c r="J51" s="50"/>
      <c r="K51" s="50"/>
      <c r="L51" s="50"/>
      <c r="M51" s="48">
        <f>SUM(Q51,U51,Y51,AC51)</f>
        <v>0</v>
      </c>
      <c r="N51" s="48">
        <f>SUM(R51,V51,Z51,AD51)</f>
        <v>20</v>
      </c>
      <c r="O51" s="68">
        <v>15</v>
      </c>
      <c r="P51" s="68">
        <v>15</v>
      </c>
      <c r="Q51" s="68"/>
      <c r="R51" s="68">
        <v>20</v>
      </c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>
        <v>2</v>
      </c>
      <c r="AF51" s="68"/>
      <c r="AG51" s="68"/>
      <c r="AH51" s="68"/>
      <c r="AI51" s="77">
        <v>1</v>
      </c>
      <c r="AJ51" s="77">
        <v>2</v>
      </c>
      <c r="AK51" s="77"/>
      <c r="AL51" s="77">
        <v>2</v>
      </c>
    </row>
    <row r="52" spans="1:38" ht="52.5" customHeight="1">
      <c r="A52" s="45" t="s">
        <v>45</v>
      </c>
      <c r="B52" s="51" t="s">
        <v>112</v>
      </c>
      <c r="C52" s="47" t="s">
        <v>98</v>
      </c>
      <c r="D52" s="48">
        <f t="shared" si="26"/>
        <v>150</v>
      </c>
      <c r="E52" s="48">
        <f t="shared" si="27"/>
        <v>110</v>
      </c>
      <c r="F52" s="49">
        <f aca="true" t="shared" si="28" ref="F52:F62">SUM(O52,S52,W52,AA52)</f>
        <v>30</v>
      </c>
      <c r="G52" s="49">
        <v>60</v>
      </c>
      <c r="H52" s="50"/>
      <c r="I52" s="50">
        <v>60</v>
      </c>
      <c r="J52" s="50"/>
      <c r="K52" s="50"/>
      <c r="L52" s="50"/>
      <c r="M52" s="48">
        <f aca="true" t="shared" si="29" ref="M52:M62">SUM(Q52,U52,Y52,AC52)</f>
        <v>20</v>
      </c>
      <c r="N52" s="48">
        <f aca="true" t="shared" si="30" ref="N52:N62">SUM(R52,V52,Z52,AD52)</f>
        <v>40</v>
      </c>
      <c r="O52" s="68"/>
      <c r="P52" s="68"/>
      <c r="Q52" s="68"/>
      <c r="R52" s="68"/>
      <c r="S52" s="68">
        <v>15</v>
      </c>
      <c r="T52" s="68">
        <v>30</v>
      </c>
      <c r="U52" s="68">
        <v>10</v>
      </c>
      <c r="V52" s="68">
        <v>20</v>
      </c>
      <c r="W52" s="68">
        <v>15</v>
      </c>
      <c r="X52" s="68">
        <v>30</v>
      </c>
      <c r="Y52" s="68">
        <v>10</v>
      </c>
      <c r="Z52" s="68">
        <v>20</v>
      </c>
      <c r="AA52" s="68"/>
      <c r="AB52" s="68"/>
      <c r="AC52" s="68"/>
      <c r="AD52" s="68"/>
      <c r="AE52" s="68"/>
      <c r="AF52" s="68">
        <v>3</v>
      </c>
      <c r="AG52" s="68">
        <v>3</v>
      </c>
      <c r="AH52" s="68"/>
      <c r="AI52" s="77">
        <v>4</v>
      </c>
      <c r="AJ52" s="77">
        <v>5</v>
      </c>
      <c r="AK52" s="77"/>
      <c r="AL52" s="77">
        <v>6</v>
      </c>
    </row>
    <row r="53" spans="1:38" ht="52.5" customHeight="1">
      <c r="A53" s="45" t="s">
        <v>48</v>
      </c>
      <c r="B53" s="51" t="s">
        <v>113</v>
      </c>
      <c r="C53" s="47" t="s">
        <v>65</v>
      </c>
      <c r="D53" s="48">
        <f t="shared" si="26"/>
        <v>50</v>
      </c>
      <c r="E53" s="48">
        <f t="shared" si="27"/>
        <v>30</v>
      </c>
      <c r="F53" s="49">
        <f t="shared" si="28"/>
        <v>15</v>
      </c>
      <c r="G53" s="49">
        <f>SUM(H53,L53)</f>
        <v>15</v>
      </c>
      <c r="H53" s="50">
        <f aca="true" t="shared" si="31" ref="H53:H62">SUM(P53,T53,X53,AB53)</f>
        <v>15</v>
      </c>
      <c r="I53" s="50"/>
      <c r="J53" s="50"/>
      <c r="K53" s="50"/>
      <c r="L53" s="50"/>
      <c r="M53" s="48">
        <f t="shared" si="29"/>
        <v>0</v>
      </c>
      <c r="N53" s="48">
        <f t="shared" si="30"/>
        <v>20</v>
      </c>
      <c r="O53" s="68"/>
      <c r="P53" s="68"/>
      <c r="Q53" s="68"/>
      <c r="R53" s="68"/>
      <c r="S53" s="68"/>
      <c r="T53" s="68"/>
      <c r="U53" s="68"/>
      <c r="V53" s="68"/>
      <c r="W53" s="68">
        <v>15</v>
      </c>
      <c r="X53" s="68">
        <v>15</v>
      </c>
      <c r="Y53" s="68"/>
      <c r="Z53" s="68">
        <v>20</v>
      </c>
      <c r="AA53" s="68"/>
      <c r="AB53" s="68"/>
      <c r="AC53" s="68"/>
      <c r="AD53" s="68"/>
      <c r="AE53" s="68"/>
      <c r="AF53" s="68"/>
      <c r="AG53" s="68">
        <v>2</v>
      </c>
      <c r="AH53" s="68"/>
      <c r="AI53" s="77">
        <v>1</v>
      </c>
      <c r="AJ53" s="77">
        <v>2</v>
      </c>
      <c r="AK53" s="77"/>
      <c r="AL53" s="77">
        <v>2</v>
      </c>
    </row>
    <row r="54" spans="1:38" ht="52.5" customHeight="1">
      <c r="A54" s="45" t="s">
        <v>51</v>
      </c>
      <c r="B54" s="59" t="s">
        <v>114</v>
      </c>
      <c r="C54" s="47" t="s">
        <v>89</v>
      </c>
      <c r="D54" s="48">
        <f t="shared" si="26"/>
        <v>100</v>
      </c>
      <c r="E54" s="48">
        <f t="shared" si="27"/>
        <v>70</v>
      </c>
      <c r="F54" s="49">
        <f t="shared" si="28"/>
        <v>30</v>
      </c>
      <c r="G54" s="49">
        <v>30</v>
      </c>
      <c r="H54" s="50"/>
      <c r="I54" s="50">
        <v>30</v>
      </c>
      <c r="J54" s="50"/>
      <c r="K54" s="50"/>
      <c r="L54" s="50"/>
      <c r="M54" s="48">
        <f t="shared" si="29"/>
        <v>10</v>
      </c>
      <c r="N54" s="48">
        <f t="shared" si="30"/>
        <v>30</v>
      </c>
      <c r="O54" s="68"/>
      <c r="P54" s="68"/>
      <c r="Q54" s="68"/>
      <c r="R54" s="68"/>
      <c r="S54" s="68"/>
      <c r="T54" s="68"/>
      <c r="U54" s="68"/>
      <c r="V54" s="68"/>
      <c r="W54" s="68">
        <v>15</v>
      </c>
      <c r="X54" s="68"/>
      <c r="Y54" s="68"/>
      <c r="Z54" s="68">
        <v>10</v>
      </c>
      <c r="AA54" s="68">
        <v>15</v>
      </c>
      <c r="AB54" s="68">
        <v>30</v>
      </c>
      <c r="AC54" s="68">
        <v>10</v>
      </c>
      <c r="AD54" s="68">
        <v>20</v>
      </c>
      <c r="AE54" s="68"/>
      <c r="AF54" s="68"/>
      <c r="AG54" s="68">
        <v>1</v>
      </c>
      <c r="AH54" s="68">
        <v>3</v>
      </c>
      <c r="AI54" s="77">
        <v>3</v>
      </c>
      <c r="AJ54" s="77">
        <v>3</v>
      </c>
      <c r="AK54" s="77"/>
      <c r="AL54" s="77">
        <v>4</v>
      </c>
    </row>
    <row r="55" spans="1:38" ht="52.5" customHeight="1">
      <c r="A55" s="45" t="s">
        <v>61</v>
      </c>
      <c r="B55" s="59" t="s">
        <v>115</v>
      </c>
      <c r="C55" s="47" t="s">
        <v>65</v>
      </c>
      <c r="D55" s="48">
        <f t="shared" si="26"/>
        <v>50</v>
      </c>
      <c r="E55" s="48">
        <f t="shared" si="27"/>
        <v>30</v>
      </c>
      <c r="F55" s="49">
        <f t="shared" si="28"/>
        <v>15</v>
      </c>
      <c r="G55" s="49">
        <f>SUM(H55,L55)</f>
        <v>15</v>
      </c>
      <c r="H55" s="50">
        <f t="shared" si="31"/>
        <v>15</v>
      </c>
      <c r="I55" s="50"/>
      <c r="J55" s="50"/>
      <c r="K55" s="50"/>
      <c r="L55" s="50"/>
      <c r="M55" s="48">
        <f t="shared" si="29"/>
        <v>0</v>
      </c>
      <c r="N55" s="48">
        <f t="shared" si="30"/>
        <v>20</v>
      </c>
      <c r="O55" s="68"/>
      <c r="P55" s="68"/>
      <c r="Q55" s="68"/>
      <c r="R55" s="68"/>
      <c r="S55" s="68"/>
      <c r="T55" s="68"/>
      <c r="U55" s="68"/>
      <c r="V55" s="68"/>
      <c r="W55" s="68">
        <v>15</v>
      </c>
      <c r="X55" s="68">
        <v>15</v>
      </c>
      <c r="Y55" s="68"/>
      <c r="Z55" s="68">
        <v>20</v>
      </c>
      <c r="AA55" s="68"/>
      <c r="AB55" s="68"/>
      <c r="AC55" s="68"/>
      <c r="AD55" s="68"/>
      <c r="AE55" s="68"/>
      <c r="AF55" s="68">
        <v>2</v>
      </c>
      <c r="AG55" s="68"/>
      <c r="AH55" s="68"/>
      <c r="AI55" s="77">
        <v>1</v>
      </c>
      <c r="AJ55" s="77">
        <v>2</v>
      </c>
      <c r="AK55" s="77"/>
      <c r="AL55" s="77">
        <v>2</v>
      </c>
    </row>
    <row r="56" spans="1:38" ht="52.5" customHeight="1">
      <c r="A56" s="45" t="s">
        <v>63</v>
      </c>
      <c r="B56" s="59" t="s">
        <v>116</v>
      </c>
      <c r="C56" s="47" t="s">
        <v>56</v>
      </c>
      <c r="D56" s="48">
        <f t="shared" si="26"/>
        <v>50</v>
      </c>
      <c r="E56" s="48">
        <f t="shared" si="27"/>
        <v>30</v>
      </c>
      <c r="F56" s="49">
        <f t="shared" si="28"/>
        <v>0</v>
      </c>
      <c r="G56" s="49">
        <v>30</v>
      </c>
      <c r="H56" s="50"/>
      <c r="I56" s="50">
        <v>30</v>
      </c>
      <c r="J56" s="50"/>
      <c r="K56" s="50"/>
      <c r="L56" s="50"/>
      <c r="M56" s="48">
        <f t="shared" si="29"/>
        <v>0</v>
      </c>
      <c r="N56" s="48">
        <f t="shared" si="30"/>
        <v>20</v>
      </c>
      <c r="O56" s="68"/>
      <c r="P56" s="68">
        <v>30</v>
      </c>
      <c r="Q56" s="68"/>
      <c r="R56" s="68">
        <v>20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>
        <v>2</v>
      </c>
      <c r="AF56" s="68"/>
      <c r="AG56" s="68"/>
      <c r="AH56" s="68"/>
      <c r="AI56" s="77">
        <v>1</v>
      </c>
      <c r="AJ56" s="77">
        <v>2</v>
      </c>
      <c r="AK56" s="77"/>
      <c r="AL56" s="77">
        <v>2</v>
      </c>
    </row>
    <row r="57" spans="1:38" ht="52.5" customHeight="1">
      <c r="A57" s="45" t="s">
        <v>66</v>
      </c>
      <c r="B57" s="51" t="s">
        <v>117</v>
      </c>
      <c r="C57" s="47" t="s">
        <v>87</v>
      </c>
      <c r="D57" s="48">
        <f t="shared" si="26"/>
        <v>125</v>
      </c>
      <c r="E57" s="48">
        <f t="shared" si="27"/>
        <v>75</v>
      </c>
      <c r="F57" s="49">
        <f t="shared" si="28"/>
        <v>0</v>
      </c>
      <c r="G57" s="49">
        <f>SUM(H57,L57)</f>
        <v>75</v>
      </c>
      <c r="H57" s="50">
        <f t="shared" si="31"/>
        <v>75</v>
      </c>
      <c r="I57" s="50"/>
      <c r="J57" s="50"/>
      <c r="K57" s="50"/>
      <c r="L57" s="50"/>
      <c r="M57" s="48">
        <f t="shared" si="29"/>
        <v>0</v>
      </c>
      <c r="N57" s="48">
        <f t="shared" si="30"/>
        <v>50</v>
      </c>
      <c r="O57" s="68"/>
      <c r="P57" s="68"/>
      <c r="Q57" s="68"/>
      <c r="R57" s="68"/>
      <c r="S57" s="68"/>
      <c r="T57" s="68"/>
      <c r="U57" s="68"/>
      <c r="V57" s="68"/>
      <c r="W57" s="68"/>
      <c r="X57" s="68">
        <v>30</v>
      </c>
      <c r="Y57" s="68"/>
      <c r="Z57" s="68">
        <v>20</v>
      </c>
      <c r="AA57" s="68"/>
      <c r="AB57" s="68">
        <v>45</v>
      </c>
      <c r="AC57" s="68"/>
      <c r="AD57" s="68">
        <v>30</v>
      </c>
      <c r="AE57" s="68"/>
      <c r="AF57" s="68"/>
      <c r="AG57" s="68">
        <v>2</v>
      </c>
      <c r="AH57" s="68">
        <v>3</v>
      </c>
      <c r="AI57" s="77">
        <v>3</v>
      </c>
      <c r="AJ57" s="77">
        <v>5</v>
      </c>
      <c r="AK57" s="77"/>
      <c r="AL57" s="77">
        <v>5</v>
      </c>
    </row>
    <row r="58" spans="1:38" ht="52.5" customHeight="1">
      <c r="A58" s="45" t="s">
        <v>68</v>
      </c>
      <c r="B58" s="59" t="s">
        <v>118</v>
      </c>
      <c r="C58" s="47" t="s">
        <v>87</v>
      </c>
      <c r="D58" s="48">
        <f t="shared" si="26"/>
        <v>150</v>
      </c>
      <c r="E58" s="48">
        <f t="shared" si="27"/>
        <v>100</v>
      </c>
      <c r="F58" s="49">
        <f t="shared" si="28"/>
        <v>15</v>
      </c>
      <c r="G58" s="49">
        <f>SUM(H58:L58)</f>
        <v>75</v>
      </c>
      <c r="H58" s="50"/>
      <c r="I58" s="50">
        <v>75</v>
      </c>
      <c r="J58" s="50"/>
      <c r="K58" s="50"/>
      <c r="L58" s="50"/>
      <c r="M58" s="48">
        <f t="shared" si="29"/>
        <v>10</v>
      </c>
      <c r="N58" s="48">
        <f t="shared" si="30"/>
        <v>50</v>
      </c>
      <c r="O58" s="68"/>
      <c r="P58" s="68"/>
      <c r="Q58" s="68"/>
      <c r="R58" s="68"/>
      <c r="S58" s="68">
        <v>15</v>
      </c>
      <c r="T58" s="68">
        <v>15</v>
      </c>
      <c r="U58" s="68">
        <v>10</v>
      </c>
      <c r="V58" s="68">
        <v>10</v>
      </c>
      <c r="W58" s="68"/>
      <c r="X58" s="68">
        <v>30</v>
      </c>
      <c r="Y58" s="68"/>
      <c r="Z58" s="68">
        <v>20</v>
      </c>
      <c r="AA58" s="68"/>
      <c r="AB58" s="68">
        <v>30</v>
      </c>
      <c r="AC58" s="68"/>
      <c r="AD58" s="68">
        <v>20</v>
      </c>
      <c r="AE58" s="68"/>
      <c r="AF58" s="68">
        <v>2</v>
      </c>
      <c r="AG58" s="68">
        <v>2</v>
      </c>
      <c r="AH58" s="68">
        <v>2</v>
      </c>
      <c r="AI58" s="77">
        <v>4</v>
      </c>
      <c r="AJ58" s="77">
        <v>6</v>
      </c>
      <c r="AK58" s="77"/>
      <c r="AL58" s="77">
        <v>6</v>
      </c>
    </row>
    <row r="59" spans="1:38" ht="52.5" customHeight="1">
      <c r="A59" s="45" t="s">
        <v>71</v>
      </c>
      <c r="B59" s="51" t="s">
        <v>119</v>
      </c>
      <c r="C59" s="47" t="s">
        <v>87</v>
      </c>
      <c r="D59" s="48">
        <f t="shared" si="26"/>
        <v>100</v>
      </c>
      <c r="E59" s="48">
        <f t="shared" si="27"/>
        <v>50</v>
      </c>
      <c r="F59" s="49">
        <f t="shared" si="28"/>
        <v>15</v>
      </c>
      <c r="G59" s="49">
        <f>SUM(H59:L59)</f>
        <v>30</v>
      </c>
      <c r="H59" s="50"/>
      <c r="I59" s="50">
        <v>30</v>
      </c>
      <c r="J59" s="50"/>
      <c r="K59" s="50"/>
      <c r="L59" s="50"/>
      <c r="M59" s="48">
        <f t="shared" si="29"/>
        <v>5</v>
      </c>
      <c r="N59" s="48">
        <f t="shared" si="30"/>
        <v>50</v>
      </c>
      <c r="O59" s="68"/>
      <c r="P59" s="68"/>
      <c r="Q59" s="68"/>
      <c r="R59" s="68"/>
      <c r="S59" s="68"/>
      <c r="T59" s="68"/>
      <c r="U59" s="68"/>
      <c r="V59" s="68"/>
      <c r="W59" s="68">
        <v>15</v>
      </c>
      <c r="X59" s="68">
        <v>15</v>
      </c>
      <c r="Y59" s="68"/>
      <c r="Z59" s="68">
        <v>20</v>
      </c>
      <c r="AA59" s="68"/>
      <c r="AB59" s="68">
        <v>15</v>
      </c>
      <c r="AC59" s="68">
        <v>5</v>
      </c>
      <c r="AD59" s="68">
        <v>30</v>
      </c>
      <c r="AE59" s="68"/>
      <c r="AF59" s="68"/>
      <c r="AG59" s="68">
        <v>2</v>
      </c>
      <c r="AH59" s="68">
        <v>2</v>
      </c>
      <c r="AI59" s="77">
        <v>2</v>
      </c>
      <c r="AJ59" s="77">
        <v>4</v>
      </c>
      <c r="AK59" s="77"/>
      <c r="AL59" s="77">
        <v>4</v>
      </c>
    </row>
    <row r="60" spans="1:38" ht="52.5" customHeight="1">
      <c r="A60" s="45" t="s">
        <v>73</v>
      </c>
      <c r="B60" s="51" t="s">
        <v>120</v>
      </c>
      <c r="C60" s="47" t="s">
        <v>65</v>
      </c>
      <c r="D60" s="48">
        <f t="shared" si="26"/>
        <v>50</v>
      </c>
      <c r="E60" s="48">
        <f t="shared" si="27"/>
        <v>30</v>
      </c>
      <c r="F60" s="49">
        <f t="shared" si="28"/>
        <v>0</v>
      </c>
      <c r="G60" s="49">
        <f>SUM(H60,L60)</f>
        <v>30</v>
      </c>
      <c r="H60" s="50">
        <f t="shared" si="31"/>
        <v>30</v>
      </c>
      <c r="I60" s="50"/>
      <c r="J60" s="50"/>
      <c r="K60" s="50"/>
      <c r="L60" s="50"/>
      <c r="M60" s="48">
        <f t="shared" si="29"/>
        <v>0</v>
      </c>
      <c r="N60" s="48">
        <f t="shared" si="30"/>
        <v>20</v>
      </c>
      <c r="O60" s="68"/>
      <c r="P60" s="68"/>
      <c r="Q60" s="68"/>
      <c r="R60" s="68"/>
      <c r="S60" s="68"/>
      <c r="T60" s="68"/>
      <c r="U60" s="68"/>
      <c r="V60" s="68"/>
      <c r="W60" s="68"/>
      <c r="X60" s="68">
        <v>30</v>
      </c>
      <c r="Y60" s="68"/>
      <c r="Z60" s="68">
        <v>20</v>
      </c>
      <c r="AA60" s="68"/>
      <c r="AB60" s="68"/>
      <c r="AC60" s="68"/>
      <c r="AD60" s="68"/>
      <c r="AE60" s="68"/>
      <c r="AF60" s="68"/>
      <c r="AG60" s="68">
        <v>2</v>
      </c>
      <c r="AH60" s="68"/>
      <c r="AI60" s="77">
        <v>1</v>
      </c>
      <c r="AJ60" s="77">
        <v>2</v>
      </c>
      <c r="AK60" s="77"/>
      <c r="AL60" s="77">
        <v>2</v>
      </c>
    </row>
    <row r="61" spans="1:38" ht="57.75" customHeight="1">
      <c r="A61" s="45" t="s">
        <v>75</v>
      </c>
      <c r="B61" s="51" t="s">
        <v>121</v>
      </c>
      <c r="C61" s="47" t="s">
        <v>65</v>
      </c>
      <c r="D61" s="48">
        <f t="shared" si="26"/>
        <v>50</v>
      </c>
      <c r="E61" s="48">
        <f t="shared" si="27"/>
        <v>30</v>
      </c>
      <c r="F61" s="49">
        <f t="shared" si="28"/>
        <v>0</v>
      </c>
      <c r="G61" s="49">
        <v>30</v>
      </c>
      <c r="H61" s="50"/>
      <c r="I61" s="50">
        <v>30</v>
      </c>
      <c r="J61" s="50"/>
      <c r="K61" s="50"/>
      <c r="L61" s="50"/>
      <c r="M61" s="48">
        <f t="shared" si="29"/>
        <v>0</v>
      </c>
      <c r="N61" s="48">
        <f t="shared" si="30"/>
        <v>20</v>
      </c>
      <c r="O61" s="68"/>
      <c r="P61" s="68"/>
      <c r="Q61" s="68"/>
      <c r="R61" s="68"/>
      <c r="S61" s="68"/>
      <c r="T61" s="68"/>
      <c r="U61" s="68"/>
      <c r="V61" s="68"/>
      <c r="W61" s="68"/>
      <c r="X61" s="68">
        <v>30</v>
      </c>
      <c r="Y61" s="68"/>
      <c r="Z61" s="68">
        <v>20</v>
      </c>
      <c r="AA61" s="68"/>
      <c r="AB61" s="68"/>
      <c r="AC61" s="68"/>
      <c r="AD61" s="68"/>
      <c r="AE61" s="68"/>
      <c r="AF61" s="68"/>
      <c r="AG61" s="68">
        <v>2</v>
      </c>
      <c r="AH61" s="68"/>
      <c r="AI61" s="77">
        <v>1</v>
      </c>
      <c r="AJ61" s="77">
        <v>2</v>
      </c>
      <c r="AK61" s="77"/>
      <c r="AL61" s="77">
        <v>2</v>
      </c>
    </row>
    <row r="62" spans="1:38" ht="45" customHeight="1">
      <c r="A62" s="45" t="s">
        <v>92</v>
      </c>
      <c r="B62" s="59" t="s">
        <v>108</v>
      </c>
      <c r="C62" s="47" t="s">
        <v>87</v>
      </c>
      <c r="D62" s="48">
        <f t="shared" si="26"/>
        <v>240</v>
      </c>
      <c r="E62" s="48">
        <f t="shared" si="27"/>
        <v>0</v>
      </c>
      <c r="F62" s="49">
        <f t="shared" si="28"/>
        <v>0</v>
      </c>
      <c r="G62" s="49">
        <f>SUM(H62,L62)</f>
        <v>0</v>
      </c>
      <c r="H62" s="50">
        <f t="shared" si="31"/>
        <v>0</v>
      </c>
      <c r="I62" s="50"/>
      <c r="J62" s="50"/>
      <c r="K62" s="50"/>
      <c r="L62" s="50"/>
      <c r="M62" s="48">
        <f t="shared" si="29"/>
        <v>0</v>
      </c>
      <c r="N62" s="48">
        <f t="shared" si="30"/>
        <v>240</v>
      </c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>
        <v>120</v>
      </c>
      <c r="AA62" s="68"/>
      <c r="AB62" s="68"/>
      <c r="AC62" s="68"/>
      <c r="AD62" s="68">
        <v>120</v>
      </c>
      <c r="AE62" s="68"/>
      <c r="AF62" s="68"/>
      <c r="AG62" s="68">
        <v>4</v>
      </c>
      <c r="AH62" s="68">
        <v>4</v>
      </c>
      <c r="AI62" s="77"/>
      <c r="AJ62" s="77">
        <v>8</v>
      </c>
      <c r="AK62" s="77"/>
      <c r="AL62" s="77">
        <v>8</v>
      </c>
    </row>
    <row r="63" spans="1:38" s="36" customFormat="1" ht="29.25" customHeight="1">
      <c r="A63" s="112" t="s">
        <v>122</v>
      </c>
      <c r="B63" s="113"/>
      <c r="C63" s="114"/>
      <c r="D63" s="102">
        <f aca="true" t="shared" si="32" ref="D63:N63">SUM(D37,D24,D12,D7)</f>
        <v>3060</v>
      </c>
      <c r="E63" s="102">
        <f t="shared" si="32"/>
        <v>1668</v>
      </c>
      <c r="F63" s="102">
        <f t="shared" si="32"/>
        <v>480</v>
      </c>
      <c r="G63" s="102">
        <f t="shared" si="32"/>
        <v>990</v>
      </c>
      <c r="H63" s="102">
        <f t="shared" si="32"/>
        <v>420</v>
      </c>
      <c r="I63" s="102">
        <f t="shared" si="32"/>
        <v>435</v>
      </c>
      <c r="J63" s="102">
        <f t="shared" si="32"/>
        <v>30</v>
      </c>
      <c r="K63" s="102">
        <f t="shared" si="32"/>
        <v>105</v>
      </c>
      <c r="L63" s="102">
        <f t="shared" si="32"/>
        <v>0</v>
      </c>
      <c r="M63" s="102">
        <f t="shared" si="32"/>
        <v>198</v>
      </c>
      <c r="N63" s="102">
        <f t="shared" si="32"/>
        <v>1392</v>
      </c>
      <c r="O63" s="72">
        <f aca="true" t="shared" si="33" ref="O63:AL63">SUM(O7,O12,O24,O37)</f>
        <v>210</v>
      </c>
      <c r="P63" s="72">
        <f t="shared" si="33"/>
        <v>210</v>
      </c>
      <c r="Q63" s="72">
        <f t="shared" si="33"/>
        <v>38</v>
      </c>
      <c r="R63" s="72">
        <f t="shared" si="33"/>
        <v>292</v>
      </c>
      <c r="S63" s="72">
        <f t="shared" si="33"/>
        <v>105</v>
      </c>
      <c r="T63" s="72">
        <f t="shared" si="33"/>
        <v>255</v>
      </c>
      <c r="U63" s="72">
        <f t="shared" si="33"/>
        <v>60</v>
      </c>
      <c r="V63" s="72">
        <f t="shared" si="33"/>
        <v>300</v>
      </c>
      <c r="W63" s="72">
        <f t="shared" si="33"/>
        <v>120</v>
      </c>
      <c r="X63" s="72">
        <f t="shared" si="33"/>
        <v>300</v>
      </c>
      <c r="Y63" s="72">
        <f t="shared" si="33"/>
        <v>40</v>
      </c>
      <c r="Z63" s="72">
        <f t="shared" si="33"/>
        <v>360</v>
      </c>
      <c r="AA63" s="72">
        <f t="shared" si="33"/>
        <v>45</v>
      </c>
      <c r="AB63" s="72">
        <f t="shared" si="33"/>
        <v>225</v>
      </c>
      <c r="AC63" s="72">
        <f t="shared" si="33"/>
        <v>60</v>
      </c>
      <c r="AD63" s="72">
        <f t="shared" si="33"/>
        <v>440</v>
      </c>
      <c r="AE63" s="74">
        <f t="shared" si="33"/>
        <v>30</v>
      </c>
      <c r="AF63" s="74">
        <f t="shared" si="33"/>
        <v>30</v>
      </c>
      <c r="AG63" s="74">
        <f t="shared" si="33"/>
        <v>30</v>
      </c>
      <c r="AH63" s="74">
        <f t="shared" si="33"/>
        <v>30</v>
      </c>
      <c r="AI63" s="102">
        <f t="shared" si="33"/>
        <v>67</v>
      </c>
      <c r="AJ63" s="102">
        <f t="shared" si="33"/>
        <v>83</v>
      </c>
      <c r="AK63" s="102">
        <f t="shared" si="33"/>
        <v>5</v>
      </c>
      <c r="AL63" s="102">
        <f t="shared" si="33"/>
        <v>50</v>
      </c>
    </row>
    <row r="64" spans="1:38" s="36" customFormat="1" ht="29.25" customHeight="1">
      <c r="A64" s="115"/>
      <c r="B64" s="116"/>
      <c r="C64" s="117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93">
        <f>SUM(O63:R63)</f>
        <v>750</v>
      </c>
      <c r="P64" s="94"/>
      <c r="Q64" s="94"/>
      <c r="R64" s="95"/>
      <c r="S64" s="93">
        <f>SUM(S63:V63)</f>
        <v>720</v>
      </c>
      <c r="T64" s="94"/>
      <c r="U64" s="94"/>
      <c r="V64" s="95"/>
      <c r="W64" s="93">
        <f>SUM(W63:Z63)</f>
        <v>820</v>
      </c>
      <c r="X64" s="94"/>
      <c r="Y64" s="94"/>
      <c r="Z64" s="95"/>
      <c r="AA64" s="93">
        <f>SUM(AA63:AD63)</f>
        <v>770</v>
      </c>
      <c r="AB64" s="94"/>
      <c r="AC64" s="94"/>
      <c r="AD64" s="95"/>
      <c r="AE64" s="96">
        <f>SUM(AE63:AH63)</f>
        <v>120</v>
      </c>
      <c r="AF64" s="97"/>
      <c r="AG64" s="97"/>
      <c r="AH64" s="98"/>
      <c r="AI64" s="103"/>
      <c r="AJ64" s="103"/>
      <c r="AK64" s="103"/>
      <c r="AL64" s="103"/>
    </row>
    <row r="65" spans="1:38" s="36" customFormat="1" ht="29.25" customHeight="1">
      <c r="A65" s="112" t="s">
        <v>123</v>
      </c>
      <c r="B65" s="113"/>
      <c r="C65" s="114"/>
      <c r="D65" s="102">
        <f aca="true" t="shared" si="34" ref="D65:N65">SUM(D50,D24,D12,D7)</f>
        <v>3060</v>
      </c>
      <c r="E65" s="102">
        <f t="shared" si="34"/>
        <v>1668</v>
      </c>
      <c r="F65" s="102">
        <f t="shared" si="34"/>
        <v>480</v>
      </c>
      <c r="G65" s="102">
        <f t="shared" si="34"/>
        <v>990</v>
      </c>
      <c r="H65" s="102">
        <f t="shared" si="34"/>
        <v>450</v>
      </c>
      <c r="I65" s="102">
        <f t="shared" si="34"/>
        <v>405</v>
      </c>
      <c r="J65" s="102">
        <f t="shared" si="34"/>
        <v>30</v>
      </c>
      <c r="K65" s="102">
        <f t="shared" si="34"/>
        <v>105</v>
      </c>
      <c r="L65" s="102">
        <f t="shared" si="34"/>
        <v>0</v>
      </c>
      <c r="M65" s="102">
        <f t="shared" si="34"/>
        <v>198</v>
      </c>
      <c r="N65" s="102">
        <f t="shared" si="34"/>
        <v>1392</v>
      </c>
      <c r="O65" s="72">
        <f aca="true" t="shared" si="35" ref="O65:AL65">SUM(O7,O12,O24,O50)</f>
        <v>210</v>
      </c>
      <c r="P65" s="72">
        <f t="shared" si="35"/>
        <v>210</v>
      </c>
      <c r="Q65" s="72">
        <f t="shared" si="35"/>
        <v>38</v>
      </c>
      <c r="R65" s="72">
        <f t="shared" si="35"/>
        <v>292</v>
      </c>
      <c r="S65" s="72">
        <f t="shared" si="35"/>
        <v>105</v>
      </c>
      <c r="T65" s="72">
        <f t="shared" si="35"/>
        <v>255</v>
      </c>
      <c r="U65" s="72">
        <f t="shared" si="35"/>
        <v>60</v>
      </c>
      <c r="V65" s="72">
        <f t="shared" si="35"/>
        <v>300</v>
      </c>
      <c r="W65" s="72">
        <f t="shared" si="35"/>
        <v>120</v>
      </c>
      <c r="X65" s="72">
        <f t="shared" si="35"/>
        <v>300</v>
      </c>
      <c r="Y65" s="72">
        <f t="shared" si="35"/>
        <v>40</v>
      </c>
      <c r="Z65" s="72">
        <f t="shared" si="35"/>
        <v>360</v>
      </c>
      <c r="AA65" s="72">
        <f t="shared" si="35"/>
        <v>45</v>
      </c>
      <c r="AB65" s="72">
        <f t="shared" si="35"/>
        <v>225</v>
      </c>
      <c r="AC65" s="72">
        <f t="shared" si="35"/>
        <v>60</v>
      </c>
      <c r="AD65" s="72">
        <f t="shared" si="35"/>
        <v>440</v>
      </c>
      <c r="AE65" s="74">
        <f t="shared" si="35"/>
        <v>30</v>
      </c>
      <c r="AF65" s="74">
        <f t="shared" si="35"/>
        <v>30</v>
      </c>
      <c r="AG65" s="74">
        <f t="shared" si="35"/>
        <v>30</v>
      </c>
      <c r="AH65" s="74">
        <f t="shared" si="35"/>
        <v>30</v>
      </c>
      <c r="AI65" s="102">
        <f t="shared" si="35"/>
        <v>67</v>
      </c>
      <c r="AJ65" s="102">
        <f t="shared" si="35"/>
        <v>83</v>
      </c>
      <c r="AK65" s="102">
        <f t="shared" si="35"/>
        <v>5</v>
      </c>
      <c r="AL65" s="102">
        <f t="shared" si="35"/>
        <v>50</v>
      </c>
    </row>
    <row r="66" spans="1:38" s="36" customFormat="1" ht="29.25" customHeight="1">
      <c r="A66" s="115"/>
      <c r="B66" s="116"/>
      <c r="C66" s="117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93">
        <f>SUM(O65:R65)</f>
        <v>750</v>
      </c>
      <c r="P66" s="94"/>
      <c r="Q66" s="94"/>
      <c r="R66" s="95"/>
      <c r="S66" s="93">
        <f>SUM(S65:V65)</f>
        <v>720</v>
      </c>
      <c r="T66" s="94"/>
      <c r="U66" s="94"/>
      <c r="V66" s="95"/>
      <c r="W66" s="93">
        <f>SUM(W65:Z65)</f>
        <v>820</v>
      </c>
      <c r="X66" s="94"/>
      <c r="Y66" s="94"/>
      <c r="Z66" s="95"/>
      <c r="AA66" s="93">
        <f>SUM(AA65:AD65)</f>
        <v>770</v>
      </c>
      <c r="AB66" s="94"/>
      <c r="AC66" s="94"/>
      <c r="AD66" s="95"/>
      <c r="AE66" s="96">
        <f>SUM(AE65:AH65)</f>
        <v>120</v>
      </c>
      <c r="AF66" s="97"/>
      <c r="AG66" s="97"/>
      <c r="AH66" s="98"/>
      <c r="AI66" s="103"/>
      <c r="AJ66" s="103"/>
      <c r="AK66" s="103"/>
      <c r="AL66" s="103"/>
    </row>
    <row r="67" spans="1:38" ht="35.2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</sheetData>
  <sheetProtection/>
  <mergeCells count="77">
    <mergeCell ref="AK5:AK6"/>
    <mergeCell ref="AK63:AK64"/>
    <mergeCell ref="AK65:AK66"/>
    <mergeCell ref="AL5:AL6"/>
    <mergeCell ref="AL63:AL64"/>
    <mergeCell ref="AL65:AL66"/>
    <mergeCell ref="AH5:AH6"/>
    <mergeCell ref="AI5:AI6"/>
    <mergeCell ref="AI63:AI64"/>
    <mergeCell ref="AI65:AI66"/>
    <mergeCell ref="AJ5:AJ6"/>
    <mergeCell ref="AJ63:AJ64"/>
    <mergeCell ref="AJ65:AJ66"/>
    <mergeCell ref="N4:N6"/>
    <mergeCell ref="N63:N64"/>
    <mergeCell ref="N65:N66"/>
    <mergeCell ref="AE5:AE6"/>
    <mergeCell ref="AF5:AF6"/>
    <mergeCell ref="AG5:AG6"/>
    <mergeCell ref="L4:L6"/>
    <mergeCell ref="L63:L64"/>
    <mergeCell ref="L65:L66"/>
    <mergeCell ref="M4:M6"/>
    <mergeCell ref="M63:M64"/>
    <mergeCell ref="M65:M66"/>
    <mergeCell ref="J4:J6"/>
    <mergeCell ref="J63:J64"/>
    <mergeCell ref="J65:J66"/>
    <mergeCell ref="K4:K6"/>
    <mergeCell ref="K63:K64"/>
    <mergeCell ref="K65:K66"/>
    <mergeCell ref="H4:H6"/>
    <mergeCell ref="H63:H64"/>
    <mergeCell ref="H65:H66"/>
    <mergeCell ref="I4:I6"/>
    <mergeCell ref="I63:I64"/>
    <mergeCell ref="I65:I66"/>
    <mergeCell ref="F4:F6"/>
    <mergeCell ref="F63:F64"/>
    <mergeCell ref="F65:F66"/>
    <mergeCell ref="G4:G6"/>
    <mergeCell ref="G63:G64"/>
    <mergeCell ref="G65:G66"/>
    <mergeCell ref="B3:B6"/>
    <mergeCell ref="C3:C6"/>
    <mergeCell ref="D4:D6"/>
    <mergeCell ref="D63:D64"/>
    <mergeCell ref="D65:D66"/>
    <mergeCell ref="E4:E6"/>
    <mergeCell ref="E63:E64"/>
    <mergeCell ref="E65:E66"/>
    <mergeCell ref="A63:C64"/>
    <mergeCell ref="A65:C66"/>
    <mergeCell ref="AE64:AH64"/>
    <mergeCell ref="O66:R66"/>
    <mergeCell ref="S66:V66"/>
    <mergeCell ref="W66:Z66"/>
    <mergeCell ref="AA66:AD66"/>
    <mergeCell ref="AE66:AH66"/>
    <mergeCell ref="O5:R5"/>
    <mergeCell ref="S5:V5"/>
    <mergeCell ref="W5:Z5"/>
    <mergeCell ref="AA5:AD5"/>
    <mergeCell ref="O64:R64"/>
    <mergeCell ref="S64:V64"/>
    <mergeCell ref="W64:Z64"/>
    <mergeCell ref="AA64:AD64"/>
    <mergeCell ref="A1:AD1"/>
    <mergeCell ref="AE1:AL1"/>
    <mergeCell ref="D3:N3"/>
    <mergeCell ref="O3:AD3"/>
    <mergeCell ref="AE3:AL3"/>
    <mergeCell ref="O4:V4"/>
    <mergeCell ref="W4:AD4"/>
    <mergeCell ref="AE4:AH4"/>
    <mergeCell ref="AI4:AL4"/>
    <mergeCell ref="A3:A6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8" scale="23"/>
  <headerFooter alignWithMargins="0">
    <oddFooter>&amp;L&amp;"Helvetica,Regular"&amp;12&amp;K000000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showGridLines="0" zoomScale="50" zoomScaleNormal="50" workbookViewId="0" topLeftCell="A13">
      <selection activeCell="B62" sqref="B62"/>
    </sheetView>
  </sheetViews>
  <sheetFormatPr defaultColWidth="8.59765625" defaultRowHeight="35.25" customHeight="1"/>
  <cols>
    <col min="1" max="1" width="8" style="37" customWidth="1"/>
    <col min="2" max="2" width="121.19921875" style="37" customWidth="1"/>
    <col min="3" max="3" width="13" style="37" customWidth="1"/>
    <col min="4" max="13" width="12" style="37" customWidth="1"/>
    <col min="14" max="14" width="12.69921875" style="37" customWidth="1"/>
    <col min="15" max="15" width="10" style="37" customWidth="1"/>
    <col min="16" max="16" width="11.19921875" style="37" customWidth="1"/>
    <col min="17" max="18" width="10.69921875" style="37" customWidth="1"/>
    <col min="19" max="19" width="9.59765625" style="37" customWidth="1"/>
    <col min="20" max="20" width="11.59765625" style="37" customWidth="1"/>
    <col min="21" max="21" width="11.19921875" style="37" customWidth="1"/>
    <col min="22" max="22" width="11" style="37" customWidth="1"/>
    <col min="23" max="23" width="8.19921875" style="37" customWidth="1"/>
    <col min="24" max="24" width="9.3984375" style="37" customWidth="1"/>
    <col min="25" max="25" width="10.59765625" style="37" customWidth="1"/>
    <col min="26" max="26" width="8.3984375" style="37" customWidth="1"/>
    <col min="27" max="27" width="8" style="37" customWidth="1"/>
    <col min="28" max="28" width="10" style="37" customWidth="1"/>
    <col min="29" max="29" width="9" style="37" customWidth="1"/>
    <col min="30" max="30" width="10.69921875" style="37" customWidth="1"/>
    <col min="31" max="33" width="11.19921875" style="37" customWidth="1"/>
    <col min="34" max="34" width="9.3984375" style="37" customWidth="1"/>
    <col min="35" max="35" width="12.19921875" style="37" customWidth="1"/>
    <col min="36" max="37" width="13" style="37" customWidth="1"/>
    <col min="38" max="38" width="11.19921875" style="37" customWidth="1"/>
    <col min="39" max="16384" width="8.59765625" style="37" customWidth="1"/>
  </cols>
  <sheetData>
    <row r="1" spans="1:38" ht="47.25" customHeight="1">
      <c r="A1" s="118" t="s">
        <v>124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1"/>
      <c r="AF1" s="122"/>
      <c r="AG1" s="122"/>
      <c r="AH1" s="122"/>
      <c r="AI1" s="122"/>
      <c r="AJ1" s="122"/>
      <c r="AK1" s="122"/>
      <c r="AL1" s="122"/>
    </row>
    <row r="2" spans="1:38" ht="37.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73"/>
      <c r="AF2" s="73"/>
      <c r="AG2" s="73"/>
      <c r="AH2" s="73"/>
      <c r="AI2" s="75"/>
      <c r="AJ2" s="75"/>
      <c r="AK2" s="75"/>
      <c r="AL2" s="76" t="s">
        <v>2</v>
      </c>
    </row>
    <row r="3" spans="1:38" ht="53.25" customHeight="1">
      <c r="A3" s="91" t="s">
        <v>3</v>
      </c>
      <c r="B3" s="91" t="s">
        <v>4</v>
      </c>
      <c r="C3" s="100" t="s">
        <v>5</v>
      </c>
      <c r="D3" s="91" t="s">
        <v>6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1" t="s">
        <v>7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1" t="s">
        <v>8</v>
      </c>
      <c r="AF3" s="92"/>
      <c r="AG3" s="92"/>
      <c r="AH3" s="92"/>
      <c r="AI3" s="92"/>
      <c r="AJ3" s="92"/>
      <c r="AK3" s="92"/>
      <c r="AL3" s="92"/>
    </row>
    <row r="4" spans="1:38" ht="53.25" customHeight="1">
      <c r="A4" s="91"/>
      <c r="B4" s="92"/>
      <c r="C4" s="101"/>
      <c r="D4" s="100" t="s">
        <v>9</v>
      </c>
      <c r="E4" s="100" t="s">
        <v>10</v>
      </c>
      <c r="F4" s="100" t="s">
        <v>11</v>
      </c>
      <c r="G4" s="100" t="s">
        <v>12</v>
      </c>
      <c r="H4" s="104" t="s">
        <v>13</v>
      </c>
      <c r="I4" s="104" t="s">
        <v>14</v>
      </c>
      <c r="J4" s="106" t="s">
        <v>15</v>
      </c>
      <c r="K4" s="104" t="s">
        <v>16</v>
      </c>
      <c r="L4" s="104" t="s">
        <v>17</v>
      </c>
      <c r="M4" s="104" t="s">
        <v>18</v>
      </c>
      <c r="N4" s="100" t="s">
        <v>19</v>
      </c>
      <c r="O4" s="91" t="s">
        <v>20</v>
      </c>
      <c r="P4" s="92"/>
      <c r="Q4" s="92"/>
      <c r="R4" s="92"/>
      <c r="S4" s="92"/>
      <c r="T4" s="92"/>
      <c r="U4" s="92"/>
      <c r="V4" s="92"/>
      <c r="W4" s="91" t="s">
        <v>21</v>
      </c>
      <c r="X4" s="92"/>
      <c r="Y4" s="92"/>
      <c r="Z4" s="92"/>
      <c r="AA4" s="92"/>
      <c r="AB4" s="92"/>
      <c r="AC4" s="92"/>
      <c r="AD4" s="92"/>
      <c r="AE4" s="91" t="s">
        <v>22</v>
      </c>
      <c r="AF4" s="92"/>
      <c r="AG4" s="92"/>
      <c r="AH4" s="92"/>
      <c r="AI4" s="91" t="s">
        <v>23</v>
      </c>
      <c r="AJ4" s="92"/>
      <c r="AK4" s="92"/>
      <c r="AL4" s="92"/>
    </row>
    <row r="5" spans="1:38" ht="52.5" customHeight="1">
      <c r="A5" s="91"/>
      <c r="B5" s="99"/>
      <c r="C5" s="101"/>
      <c r="D5" s="101"/>
      <c r="E5" s="101"/>
      <c r="F5" s="101"/>
      <c r="G5" s="101"/>
      <c r="H5" s="105"/>
      <c r="I5" s="105"/>
      <c r="J5" s="107"/>
      <c r="K5" s="105"/>
      <c r="L5" s="105"/>
      <c r="M5" s="105"/>
      <c r="N5" s="101"/>
      <c r="O5" s="91" t="s">
        <v>24</v>
      </c>
      <c r="P5" s="92"/>
      <c r="Q5" s="92"/>
      <c r="R5" s="92"/>
      <c r="S5" s="91" t="s">
        <v>25</v>
      </c>
      <c r="T5" s="92"/>
      <c r="U5" s="92"/>
      <c r="V5" s="92"/>
      <c r="W5" s="91" t="s">
        <v>26</v>
      </c>
      <c r="X5" s="92"/>
      <c r="Y5" s="92"/>
      <c r="Z5" s="92"/>
      <c r="AA5" s="91" t="s">
        <v>27</v>
      </c>
      <c r="AB5" s="92"/>
      <c r="AC5" s="92"/>
      <c r="AD5" s="92"/>
      <c r="AE5" s="91" t="s">
        <v>28</v>
      </c>
      <c r="AF5" s="91" t="s">
        <v>29</v>
      </c>
      <c r="AG5" s="91" t="s">
        <v>30</v>
      </c>
      <c r="AH5" s="91" t="s">
        <v>31</v>
      </c>
      <c r="AI5" s="109" t="s">
        <v>32</v>
      </c>
      <c r="AJ5" s="110" t="s">
        <v>33</v>
      </c>
      <c r="AK5" s="109" t="s">
        <v>34</v>
      </c>
      <c r="AL5" s="110" t="s">
        <v>35</v>
      </c>
    </row>
    <row r="6" spans="1:38" ht="343.5" customHeight="1">
      <c r="A6" s="91"/>
      <c r="B6" s="99"/>
      <c r="C6" s="101"/>
      <c r="D6" s="101"/>
      <c r="E6" s="101"/>
      <c r="F6" s="101"/>
      <c r="G6" s="101"/>
      <c r="H6" s="105"/>
      <c r="I6" s="105"/>
      <c r="J6" s="108"/>
      <c r="K6" s="105"/>
      <c r="L6" s="105"/>
      <c r="M6" s="105"/>
      <c r="N6" s="101"/>
      <c r="O6" s="40" t="s">
        <v>36</v>
      </c>
      <c r="P6" s="67" t="s">
        <v>37</v>
      </c>
      <c r="Q6" s="67" t="s">
        <v>38</v>
      </c>
      <c r="R6" s="67" t="s">
        <v>39</v>
      </c>
      <c r="S6" s="40" t="s">
        <v>36</v>
      </c>
      <c r="T6" s="67" t="s">
        <v>37</v>
      </c>
      <c r="U6" s="67" t="s">
        <v>38</v>
      </c>
      <c r="V6" s="67" t="s">
        <v>39</v>
      </c>
      <c r="W6" s="40" t="s">
        <v>36</v>
      </c>
      <c r="X6" s="67" t="s">
        <v>37</v>
      </c>
      <c r="Y6" s="67" t="s">
        <v>38</v>
      </c>
      <c r="Z6" s="67" t="s">
        <v>39</v>
      </c>
      <c r="AA6" s="40" t="s">
        <v>36</v>
      </c>
      <c r="AB6" s="67" t="s">
        <v>37</v>
      </c>
      <c r="AC6" s="67" t="s">
        <v>38</v>
      </c>
      <c r="AD6" s="67" t="s">
        <v>39</v>
      </c>
      <c r="AE6" s="92"/>
      <c r="AF6" s="92"/>
      <c r="AG6" s="92"/>
      <c r="AH6" s="92"/>
      <c r="AI6" s="109"/>
      <c r="AJ6" s="111"/>
      <c r="AK6" s="109"/>
      <c r="AL6" s="111"/>
    </row>
    <row r="7" spans="1:38" s="36" customFormat="1" ht="43.5" customHeight="1">
      <c r="A7" s="41" t="s">
        <v>40</v>
      </c>
      <c r="B7" s="42" t="s">
        <v>41</v>
      </c>
      <c r="C7" s="43"/>
      <c r="D7" s="44">
        <f aca="true" t="shared" si="0" ref="D7:AL7">SUM(D8:D11)</f>
        <v>275</v>
      </c>
      <c r="E7" s="44">
        <f t="shared" si="0"/>
        <v>121</v>
      </c>
      <c r="F7" s="44">
        <f t="shared" si="0"/>
        <v>30</v>
      </c>
      <c r="G7" s="44">
        <f t="shared" si="0"/>
        <v>56</v>
      </c>
      <c r="H7" s="44">
        <f t="shared" si="0"/>
        <v>0</v>
      </c>
      <c r="I7" s="44">
        <f t="shared" si="0"/>
        <v>40</v>
      </c>
      <c r="J7" s="44">
        <f t="shared" si="0"/>
        <v>16</v>
      </c>
      <c r="K7" s="44">
        <f t="shared" si="0"/>
        <v>0</v>
      </c>
      <c r="L7" s="44">
        <f t="shared" si="0"/>
        <v>0</v>
      </c>
      <c r="M7" s="44">
        <f t="shared" si="0"/>
        <v>35</v>
      </c>
      <c r="N7" s="44">
        <f t="shared" si="0"/>
        <v>154</v>
      </c>
      <c r="O7" s="44">
        <f t="shared" si="0"/>
        <v>15</v>
      </c>
      <c r="P7" s="44">
        <f t="shared" si="0"/>
        <v>33</v>
      </c>
      <c r="Q7" s="44">
        <f t="shared" si="0"/>
        <v>20</v>
      </c>
      <c r="R7" s="44">
        <f t="shared" si="0"/>
        <v>82</v>
      </c>
      <c r="S7" s="44">
        <f t="shared" si="0"/>
        <v>15</v>
      </c>
      <c r="T7" s="44">
        <f t="shared" si="0"/>
        <v>23</v>
      </c>
      <c r="U7" s="44">
        <f t="shared" si="0"/>
        <v>15</v>
      </c>
      <c r="V7" s="44">
        <f t="shared" si="0"/>
        <v>72</v>
      </c>
      <c r="W7" s="44">
        <f t="shared" si="0"/>
        <v>0</v>
      </c>
      <c r="X7" s="44">
        <f t="shared" si="0"/>
        <v>0</v>
      </c>
      <c r="Y7" s="44">
        <f t="shared" si="0"/>
        <v>0</v>
      </c>
      <c r="Z7" s="44">
        <f t="shared" si="0"/>
        <v>0</v>
      </c>
      <c r="AA7" s="44">
        <f t="shared" si="0"/>
        <v>0</v>
      </c>
      <c r="AB7" s="44">
        <f t="shared" si="0"/>
        <v>0</v>
      </c>
      <c r="AC7" s="44">
        <f t="shared" si="0"/>
        <v>0</v>
      </c>
      <c r="AD7" s="44">
        <f t="shared" si="0"/>
        <v>0</v>
      </c>
      <c r="AE7" s="44">
        <f t="shared" si="0"/>
        <v>6</v>
      </c>
      <c r="AF7" s="44">
        <f t="shared" si="0"/>
        <v>5</v>
      </c>
      <c r="AG7" s="44">
        <f t="shared" si="0"/>
        <v>0</v>
      </c>
      <c r="AH7" s="44">
        <f t="shared" si="0"/>
        <v>0</v>
      </c>
      <c r="AI7" s="44">
        <f t="shared" si="0"/>
        <v>6</v>
      </c>
      <c r="AJ7" s="44">
        <f t="shared" si="0"/>
        <v>0</v>
      </c>
      <c r="AK7" s="44">
        <f t="shared" si="0"/>
        <v>5</v>
      </c>
      <c r="AL7" s="44">
        <f t="shared" si="0"/>
        <v>5</v>
      </c>
    </row>
    <row r="8" spans="1:39" ht="46.5" customHeight="1">
      <c r="A8" s="45" t="s">
        <v>42</v>
      </c>
      <c r="B8" s="46" t="s">
        <v>43</v>
      </c>
      <c r="C8" s="47" t="s">
        <v>44</v>
      </c>
      <c r="D8" s="48">
        <f>SUM(E8,N8)</f>
        <v>125</v>
      </c>
      <c r="E8" s="48">
        <f>SUM(F8,G8,M8)</f>
        <v>60</v>
      </c>
      <c r="F8" s="49">
        <f>SUM(O8,S8,W8,AA8,)</f>
        <v>0</v>
      </c>
      <c r="G8" s="49">
        <f>SUM(H8:L8)</f>
        <v>40</v>
      </c>
      <c r="H8" s="50"/>
      <c r="I8" s="50">
        <v>40</v>
      </c>
      <c r="J8" s="50"/>
      <c r="K8" s="50"/>
      <c r="L8" s="50"/>
      <c r="M8" s="48">
        <f>SUM(Q8,U8,Y8,AC8,)</f>
        <v>20</v>
      </c>
      <c r="N8" s="48">
        <f>SUM(R8,V8,Z8,AD8,)</f>
        <v>65</v>
      </c>
      <c r="O8" s="68"/>
      <c r="P8" s="68">
        <v>25</v>
      </c>
      <c r="Q8" s="68">
        <v>15</v>
      </c>
      <c r="R8" s="68">
        <v>35</v>
      </c>
      <c r="S8" s="68"/>
      <c r="T8" s="68">
        <v>15</v>
      </c>
      <c r="U8" s="68">
        <v>5</v>
      </c>
      <c r="V8" s="68">
        <v>30</v>
      </c>
      <c r="W8" s="68"/>
      <c r="X8" s="68"/>
      <c r="Y8" s="68"/>
      <c r="Z8" s="68"/>
      <c r="AA8" s="68"/>
      <c r="AB8" s="68"/>
      <c r="AC8" s="68"/>
      <c r="AD8" s="68"/>
      <c r="AE8" s="68">
        <v>3</v>
      </c>
      <c r="AF8" s="68">
        <v>2</v>
      </c>
      <c r="AG8" s="68"/>
      <c r="AH8" s="68"/>
      <c r="AI8" s="77">
        <v>3</v>
      </c>
      <c r="AJ8" s="77"/>
      <c r="AK8" s="77">
        <v>5</v>
      </c>
      <c r="AL8" s="77">
        <v>5</v>
      </c>
      <c r="AM8" s="78"/>
    </row>
    <row r="9" spans="1:39" ht="46.5" customHeight="1">
      <c r="A9" s="45" t="s">
        <v>45</v>
      </c>
      <c r="B9" s="51" t="s">
        <v>46</v>
      </c>
      <c r="C9" s="47" t="s">
        <v>47</v>
      </c>
      <c r="D9" s="48">
        <f>SUM(E9,N9)</f>
        <v>50</v>
      </c>
      <c r="E9" s="48">
        <f>SUM(F9,G9,M9)</f>
        <v>26</v>
      </c>
      <c r="F9" s="49">
        <f>SUM(O9,S9,W9,AA9)</f>
        <v>0</v>
      </c>
      <c r="G9" s="49">
        <f>SUM(H9:L9)</f>
        <v>16</v>
      </c>
      <c r="H9" s="50"/>
      <c r="I9" s="50"/>
      <c r="J9" s="50">
        <v>16</v>
      </c>
      <c r="K9" s="50"/>
      <c r="L9" s="50"/>
      <c r="M9" s="48">
        <f>SUM(Q9,U9,Y9,AC9)</f>
        <v>10</v>
      </c>
      <c r="N9" s="48">
        <f>SUM(R9,V9,Z9,AD9)</f>
        <v>24</v>
      </c>
      <c r="O9" s="68"/>
      <c r="P9" s="68">
        <v>8</v>
      </c>
      <c r="Q9" s="68">
        <v>5</v>
      </c>
      <c r="R9" s="68">
        <v>12</v>
      </c>
      <c r="S9" s="68"/>
      <c r="T9" s="68">
        <v>8</v>
      </c>
      <c r="U9" s="68">
        <v>5</v>
      </c>
      <c r="V9" s="68">
        <v>12</v>
      </c>
      <c r="W9" s="68"/>
      <c r="X9" s="68"/>
      <c r="Y9" s="68"/>
      <c r="Z9" s="68"/>
      <c r="AA9" s="68"/>
      <c r="AB9" s="68"/>
      <c r="AC9" s="68"/>
      <c r="AD9" s="68"/>
      <c r="AE9" s="68">
        <v>1</v>
      </c>
      <c r="AF9" s="68">
        <v>1</v>
      </c>
      <c r="AG9" s="68"/>
      <c r="AH9" s="68"/>
      <c r="AI9" s="77">
        <v>1</v>
      </c>
      <c r="AJ9" s="77"/>
      <c r="AK9" s="77"/>
      <c r="AL9" s="77"/>
      <c r="AM9" s="78"/>
    </row>
    <row r="10" spans="1:39" ht="46.5" customHeight="1">
      <c r="A10" s="52" t="s">
        <v>48</v>
      </c>
      <c r="B10" s="53" t="s">
        <v>49</v>
      </c>
      <c r="C10" s="54" t="s">
        <v>50</v>
      </c>
      <c r="D10" s="48">
        <f>SUM(E10,N10)</f>
        <v>50</v>
      </c>
      <c r="E10" s="48">
        <f>SUM(F10,G10,M10)</f>
        <v>15</v>
      </c>
      <c r="F10" s="49">
        <f>SUM(O10,S10,W10,AA10,)</f>
        <v>15</v>
      </c>
      <c r="G10" s="49">
        <f>SUM(H10:L10)</f>
        <v>0</v>
      </c>
      <c r="H10" s="50">
        <v>0</v>
      </c>
      <c r="I10" s="50"/>
      <c r="J10" s="50"/>
      <c r="K10" s="50"/>
      <c r="L10" s="50"/>
      <c r="M10" s="48">
        <f>SUM(Q10,U10,Y10,AC10,)</f>
        <v>0</v>
      </c>
      <c r="N10" s="48">
        <f>SUM(R10,V10,Z10,AD10,)</f>
        <v>35</v>
      </c>
      <c r="O10" s="68">
        <v>15</v>
      </c>
      <c r="P10" s="68"/>
      <c r="Q10" s="68"/>
      <c r="R10" s="68">
        <v>35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>
        <v>2</v>
      </c>
      <c r="AF10" s="68"/>
      <c r="AG10" s="68"/>
      <c r="AH10" s="68"/>
      <c r="AI10" s="77">
        <v>1</v>
      </c>
      <c r="AJ10" s="77"/>
      <c r="AK10" s="77"/>
      <c r="AL10" s="77"/>
      <c r="AM10" s="78"/>
    </row>
    <row r="11" spans="1:39" ht="46.5" customHeight="1">
      <c r="A11" s="52" t="s">
        <v>51</v>
      </c>
      <c r="B11" s="51" t="s">
        <v>52</v>
      </c>
      <c r="C11" s="54" t="s">
        <v>44</v>
      </c>
      <c r="D11" s="48">
        <f>SUM(E11,N11)</f>
        <v>50</v>
      </c>
      <c r="E11" s="48">
        <f>SUM(F11,G11,M11)</f>
        <v>20</v>
      </c>
      <c r="F11" s="49">
        <f>SUM(O11,S11,W11,AA11,)</f>
        <v>15</v>
      </c>
      <c r="G11" s="49">
        <f>SUM(H11:L11)</f>
        <v>0</v>
      </c>
      <c r="H11" s="50">
        <v>0</v>
      </c>
      <c r="I11" s="50"/>
      <c r="J11" s="50"/>
      <c r="K11" s="50"/>
      <c r="L11" s="50"/>
      <c r="M11" s="48">
        <f>SUM(Q11,U11,Y11,AC11,)</f>
        <v>5</v>
      </c>
      <c r="N11" s="48">
        <f>SUM(R11,V11,Z11,AD11,)</f>
        <v>30</v>
      </c>
      <c r="O11" s="68"/>
      <c r="P11" s="68"/>
      <c r="Q11" s="68"/>
      <c r="R11" s="68"/>
      <c r="S11" s="68">
        <v>15</v>
      </c>
      <c r="T11" s="68"/>
      <c r="U11" s="68">
        <v>5</v>
      </c>
      <c r="V11" s="68">
        <v>30</v>
      </c>
      <c r="W11" s="68"/>
      <c r="X11" s="68"/>
      <c r="Y11" s="68"/>
      <c r="Z11" s="68"/>
      <c r="AA11" s="68"/>
      <c r="AB11" s="68"/>
      <c r="AC11" s="68"/>
      <c r="AD11" s="68"/>
      <c r="AE11" s="68"/>
      <c r="AF11" s="68">
        <v>2</v>
      </c>
      <c r="AG11" s="68"/>
      <c r="AH11" s="68"/>
      <c r="AI11" s="77">
        <v>1</v>
      </c>
      <c r="AJ11" s="77"/>
      <c r="AK11" s="77"/>
      <c r="AL11" s="77"/>
      <c r="AM11" s="78"/>
    </row>
    <row r="12" spans="1:39" s="36" customFormat="1" ht="34.5" customHeight="1">
      <c r="A12" s="55" t="s">
        <v>53</v>
      </c>
      <c r="B12" s="56" t="s">
        <v>54</v>
      </c>
      <c r="C12" s="57"/>
      <c r="D12" s="58">
        <f aca="true" t="shared" si="1" ref="D12:AL12">SUM(D13:D23)</f>
        <v>500</v>
      </c>
      <c r="E12" s="58">
        <f t="shared" si="1"/>
        <v>192</v>
      </c>
      <c r="F12" s="58">
        <f t="shared" si="1"/>
        <v>79</v>
      </c>
      <c r="G12" s="58">
        <f t="shared" si="1"/>
        <v>85</v>
      </c>
      <c r="H12" s="58">
        <f t="shared" si="1"/>
        <v>77</v>
      </c>
      <c r="I12" s="58">
        <f t="shared" si="1"/>
        <v>8</v>
      </c>
      <c r="J12" s="58">
        <f t="shared" si="1"/>
        <v>0</v>
      </c>
      <c r="K12" s="58">
        <f t="shared" si="1"/>
        <v>0</v>
      </c>
      <c r="L12" s="58">
        <f t="shared" si="1"/>
        <v>0</v>
      </c>
      <c r="M12" s="58">
        <f t="shared" si="1"/>
        <v>28</v>
      </c>
      <c r="N12" s="58">
        <f t="shared" si="1"/>
        <v>308</v>
      </c>
      <c r="O12" s="58">
        <f t="shared" si="1"/>
        <v>47</v>
      </c>
      <c r="P12" s="58">
        <f t="shared" si="1"/>
        <v>24</v>
      </c>
      <c r="Q12" s="58">
        <f t="shared" si="1"/>
        <v>18</v>
      </c>
      <c r="R12" s="58">
        <f t="shared" si="1"/>
        <v>161</v>
      </c>
      <c r="S12" s="58">
        <f t="shared" si="1"/>
        <v>16</v>
      </c>
      <c r="T12" s="58">
        <f t="shared" si="1"/>
        <v>38</v>
      </c>
      <c r="U12" s="58">
        <f t="shared" si="1"/>
        <v>10</v>
      </c>
      <c r="V12" s="58">
        <f t="shared" si="1"/>
        <v>86</v>
      </c>
      <c r="W12" s="58">
        <f t="shared" si="1"/>
        <v>16</v>
      </c>
      <c r="X12" s="58">
        <f t="shared" si="1"/>
        <v>23</v>
      </c>
      <c r="Y12" s="58">
        <f t="shared" si="1"/>
        <v>0</v>
      </c>
      <c r="Z12" s="58">
        <f t="shared" si="1"/>
        <v>61</v>
      </c>
      <c r="AA12" s="58">
        <f t="shared" si="1"/>
        <v>0</v>
      </c>
      <c r="AB12" s="58">
        <f t="shared" si="1"/>
        <v>0</v>
      </c>
      <c r="AC12" s="58">
        <f t="shared" si="1"/>
        <v>0</v>
      </c>
      <c r="AD12" s="58">
        <f t="shared" si="1"/>
        <v>0</v>
      </c>
      <c r="AE12" s="58">
        <f t="shared" si="1"/>
        <v>10</v>
      </c>
      <c r="AF12" s="58">
        <f t="shared" si="1"/>
        <v>6</v>
      </c>
      <c r="AG12" s="58">
        <f t="shared" si="1"/>
        <v>4</v>
      </c>
      <c r="AH12" s="58">
        <f t="shared" si="1"/>
        <v>0</v>
      </c>
      <c r="AI12" s="58">
        <f t="shared" si="1"/>
        <v>11</v>
      </c>
      <c r="AJ12" s="58">
        <f t="shared" si="1"/>
        <v>8</v>
      </c>
      <c r="AK12" s="58">
        <f t="shared" si="1"/>
        <v>0</v>
      </c>
      <c r="AL12" s="58">
        <f t="shared" si="1"/>
        <v>0</v>
      </c>
      <c r="AM12" s="79"/>
    </row>
    <row r="13" spans="1:39" ht="44.25" customHeight="1">
      <c r="A13" s="45" t="s">
        <v>42</v>
      </c>
      <c r="B13" s="51" t="s">
        <v>55</v>
      </c>
      <c r="C13" s="47" t="s">
        <v>56</v>
      </c>
      <c r="D13" s="48">
        <f>SUM(E13,N13)</f>
        <v>50</v>
      </c>
      <c r="E13" s="48">
        <f>SUM(F13,G13,M13)</f>
        <v>16</v>
      </c>
      <c r="F13" s="49">
        <f>SUM(O13,S13,W13,AA13)</f>
        <v>8</v>
      </c>
      <c r="G13" s="49">
        <f>SUM(H13:L13)</f>
        <v>8</v>
      </c>
      <c r="H13" s="50">
        <f>SUM(P13,T13,X13,AB13)</f>
        <v>8</v>
      </c>
      <c r="I13" s="69"/>
      <c r="J13" s="69"/>
      <c r="K13" s="50"/>
      <c r="L13" s="50"/>
      <c r="M13" s="48">
        <f>SUM(Q13,U13,Y13,AC13)</f>
        <v>0</v>
      </c>
      <c r="N13" s="48">
        <f>SUM(R13,V13,Z13,AD13)</f>
        <v>34</v>
      </c>
      <c r="O13" s="68">
        <v>8</v>
      </c>
      <c r="P13" s="68">
        <v>8</v>
      </c>
      <c r="Q13" s="68"/>
      <c r="R13" s="68">
        <v>34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>
        <v>2</v>
      </c>
      <c r="AF13" s="68"/>
      <c r="AG13" s="68"/>
      <c r="AH13" s="68"/>
      <c r="AI13" s="77">
        <v>1</v>
      </c>
      <c r="AJ13" s="77">
        <v>2</v>
      </c>
      <c r="AK13" s="77"/>
      <c r="AL13" s="77"/>
      <c r="AM13" s="78"/>
    </row>
    <row r="14" spans="1:39" ht="40.5" customHeight="1">
      <c r="A14" s="45" t="s">
        <v>45</v>
      </c>
      <c r="B14" s="59" t="s">
        <v>57</v>
      </c>
      <c r="C14" s="47" t="s">
        <v>56</v>
      </c>
      <c r="D14" s="48">
        <f aca="true" t="shared" si="2" ref="D14:D23">SUM(E14,N14)</f>
        <v>50</v>
      </c>
      <c r="E14" s="48">
        <f aca="true" t="shared" si="3" ref="E14:E23">SUM(F14,G14,M14)</f>
        <v>16</v>
      </c>
      <c r="F14" s="49">
        <f aca="true" t="shared" si="4" ref="F14:F23">SUM(O14,S14,W14,AA14)</f>
        <v>8</v>
      </c>
      <c r="G14" s="49">
        <f aca="true" t="shared" si="5" ref="G14:G23">SUM(H14:L14)</f>
        <v>8</v>
      </c>
      <c r="H14" s="50">
        <f aca="true" t="shared" si="6" ref="H14:H22">SUM(P14,T14,X14,AB14)</f>
        <v>8</v>
      </c>
      <c r="I14" s="69"/>
      <c r="J14" s="69"/>
      <c r="K14" s="50"/>
      <c r="L14" s="50"/>
      <c r="M14" s="48">
        <f aca="true" t="shared" si="7" ref="M14:N23">SUM(Q14,U14,Y14,AC14)</f>
        <v>0</v>
      </c>
      <c r="N14" s="48">
        <f t="shared" si="7"/>
        <v>34</v>
      </c>
      <c r="O14" s="68">
        <v>8</v>
      </c>
      <c r="P14" s="68">
        <v>8</v>
      </c>
      <c r="Q14" s="68"/>
      <c r="R14" s="68">
        <v>34</v>
      </c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>
        <v>2</v>
      </c>
      <c r="AF14" s="68"/>
      <c r="AG14" s="68"/>
      <c r="AH14" s="68"/>
      <c r="AI14" s="77">
        <v>1</v>
      </c>
      <c r="AJ14" s="77"/>
      <c r="AK14" s="77"/>
      <c r="AL14" s="77"/>
      <c r="AM14" s="78"/>
    </row>
    <row r="15" spans="1:39" ht="36.75" customHeight="1">
      <c r="A15" s="45" t="s">
        <v>48</v>
      </c>
      <c r="B15" s="59" t="s">
        <v>58</v>
      </c>
      <c r="C15" s="47" t="s">
        <v>56</v>
      </c>
      <c r="D15" s="48">
        <f t="shared" si="2"/>
        <v>25</v>
      </c>
      <c r="E15" s="48">
        <f t="shared" si="3"/>
        <v>8</v>
      </c>
      <c r="F15" s="49">
        <f t="shared" si="4"/>
        <v>8</v>
      </c>
      <c r="G15" s="49">
        <f t="shared" si="5"/>
        <v>0</v>
      </c>
      <c r="H15" s="50">
        <f t="shared" si="6"/>
        <v>0</v>
      </c>
      <c r="I15" s="50"/>
      <c r="J15" s="50"/>
      <c r="K15" s="50"/>
      <c r="L15" s="50"/>
      <c r="M15" s="48">
        <f t="shared" si="7"/>
        <v>0</v>
      </c>
      <c r="N15" s="48">
        <f t="shared" si="7"/>
        <v>17</v>
      </c>
      <c r="O15" s="68">
        <v>8</v>
      </c>
      <c r="P15" s="68"/>
      <c r="Q15" s="68"/>
      <c r="R15" s="68">
        <v>17</v>
      </c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>
        <v>1</v>
      </c>
      <c r="AF15" s="68"/>
      <c r="AG15" s="68"/>
      <c r="AH15" s="68"/>
      <c r="AI15" s="77">
        <v>1</v>
      </c>
      <c r="AJ15" s="77"/>
      <c r="AK15" s="77"/>
      <c r="AL15" s="77"/>
      <c r="AM15" s="78"/>
    </row>
    <row r="16" spans="1:39" ht="40.5" customHeight="1">
      <c r="A16" s="45" t="s">
        <v>51</v>
      </c>
      <c r="B16" s="51" t="s">
        <v>59</v>
      </c>
      <c r="C16" s="47" t="s">
        <v>60</v>
      </c>
      <c r="D16" s="48">
        <f t="shared" si="2"/>
        <v>50</v>
      </c>
      <c r="E16" s="48">
        <f t="shared" si="3"/>
        <v>25</v>
      </c>
      <c r="F16" s="49">
        <f t="shared" si="4"/>
        <v>0</v>
      </c>
      <c r="G16" s="49">
        <f t="shared" si="5"/>
        <v>15</v>
      </c>
      <c r="H16" s="50">
        <f t="shared" si="6"/>
        <v>15</v>
      </c>
      <c r="I16" s="69"/>
      <c r="J16" s="69"/>
      <c r="K16" s="50"/>
      <c r="L16" s="50"/>
      <c r="M16" s="48">
        <f>SUM(Q16,U16,Y16,AC16)</f>
        <v>10</v>
      </c>
      <c r="N16" s="48">
        <f t="shared" si="7"/>
        <v>25</v>
      </c>
      <c r="O16" s="68"/>
      <c r="P16" s="68"/>
      <c r="Q16" s="68"/>
      <c r="R16" s="68"/>
      <c r="S16" s="68"/>
      <c r="T16" s="68">
        <v>15</v>
      </c>
      <c r="U16" s="68">
        <v>10</v>
      </c>
      <c r="V16" s="68">
        <v>25</v>
      </c>
      <c r="W16" s="68"/>
      <c r="X16" s="68"/>
      <c r="Y16" s="68"/>
      <c r="Z16" s="68"/>
      <c r="AA16" s="68"/>
      <c r="AB16" s="68"/>
      <c r="AC16" s="68"/>
      <c r="AD16" s="68"/>
      <c r="AE16" s="68"/>
      <c r="AF16" s="68">
        <v>2</v>
      </c>
      <c r="AG16" s="68"/>
      <c r="AH16" s="68"/>
      <c r="AI16" s="77">
        <v>1</v>
      </c>
      <c r="AJ16" s="77">
        <v>2</v>
      </c>
      <c r="AK16" s="77"/>
      <c r="AL16" s="77"/>
      <c r="AM16" s="78"/>
    </row>
    <row r="17" spans="1:39" ht="38.25" customHeight="1">
      <c r="A17" s="45" t="s">
        <v>61</v>
      </c>
      <c r="B17" s="51" t="s">
        <v>62</v>
      </c>
      <c r="C17" s="47" t="s">
        <v>60</v>
      </c>
      <c r="D17" s="48">
        <f t="shared" si="2"/>
        <v>50</v>
      </c>
      <c r="E17" s="48">
        <f t="shared" si="3"/>
        <v>16</v>
      </c>
      <c r="F17" s="49">
        <f t="shared" si="4"/>
        <v>8</v>
      </c>
      <c r="G17" s="49">
        <f t="shared" si="5"/>
        <v>8</v>
      </c>
      <c r="H17" s="50">
        <f t="shared" si="6"/>
        <v>8</v>
      </c>
      <c r="I17" s="69"/>
      <c r="J17" s="69"/>
      <c r="K17" s="50"/>
      <c r="L17" s="50"/>
      <c r="M17" s="48">
        <f>SUM(Q17,U17,Y17,AC17)</f>
        <v>0</v>
      </c>
      <c r="N17" s="48">
        <f t="shared" si="7"/>
        <v>34</v>
      </c>
      <c r="O17" s="68"/>
      <c r="P17" s="68"/>
      <c r="Q17" s="68"/>
      <c r="R17" s="68"/>
      <c r="S17" s="68">
        <v>8</v>
      </c>
      <c r="T17" s="68">
        <v>8</v>
      </c>
      <c r="U17" s="68"/>
      <c r="V17" s="68">
        <v>34</v>
      </c>
      <c r="W17" s="68"/>
      <c r="X17" s="68"/>
      <c r="Y17" s="68"/>
      <c r="Z17" s="68"/>
      <c r="AA17" s="68"/>
      <c r="AB17" s="68"/>
      <c r="AC17" s="68"/>
      <c r="AD17" s="68"/>
      <c r="AE17" s="68"/>
      <c r="AF17" s="68">
        <v>2</v>
      </c>
      <c r="AG17" s="68"/>
      <c r="AH17" s="68"/>
      <c r="AI17" s="77">
        <v>1</v>
      </c>
      <c r="AJ17" s="77"/>
      <c r="AK17" s="77"/>
      <c r="AL17" s="77"/>
      <c r="AM17" s="78"/>
    </row>
    <row r="18" spans="1:39" ht="36.75" customHeight="1">
      <c r="A18" s="45" t="s">
        <v>63</v>
      </c>
      <c r="B18" s="51" t="s">
        <v>64</v>
      </c>
      <c r="C18" s="47" t="s">
        <v>65</v>
      </c>
      <c r="D18" s="48">
        <f t="shared" si="2"/>
        <v>50</v>
      </c>
      <c r="E18" s="48">
        <f t="shared" si="3"/>
        <v>16</v>
      </c>
      <c r="F18" s="49">
        <f t="shared" si="4"/>
        <v>8</v>
      </c>
      <c r="G18" s="49">
        <f t="shared" si="5"/>
        <v>8</v>
      </c>
      <c r="H18" s="50">
        <f t="shared" si="6"/>
        <v>8</v>
      </c>
      <c r="I18" s="69"/>
      <c r="J18" s="69"/>
      <c r="K18" s="50"/>
      <c r="L18" s="50"/>
      <c r="M18" s="48">
        <f t="shared" si="7"/>
        <v>0</v>
      </c>
      <c r="N18" s="48">
        <f t="shared" si="7"/>
        <v>34</v>
      </c>
      <c r="O18" s="68"/>
      <c r="P18" s="68"/>
      <c r="Q18" s="68"/>
      <c r="R18" s="68"/>
      <c r="S18" s="68"/>
      <c r="T18" s="68"/>
      <c r="U18" s="68"/>
      <c r="V18" s="68"/>
      <c r="W18" s="68">
        <v>8</v>
      </c>
      <c r="X18" s="68">
        <v>8</v>
      </c>
      <c r="Y18" s="68"/>
      <c r="Z18" s="68">
        <v>34</v>
      </c>
      <c r="AA18" s="68"/>
      <c r="AB18" s="68"/>
      <c r="AC18" s="68"/>
      <c r="AD18" s="68"/>
      <c r="AE18" s="68"/>
      <c r="AF18" s="68"/>
      <c r="AG18" s="68">
        <v>2</v>
      </c>
      <c r="AH18" s="68"/>
      <c r="AI18" s="77">
        <v>1</v>
      </c>
      <c r="AJ18" s="77"/>
      <c r="AK18" s="77"/>
      <c r="AL18" s="77"/>
      <c r="AM18" s="78"/>
    </row>
    <row r="19" spans="1:39" ht="55.5" customHeight="1">
      <c r="A19" s="45" t="s">
        <v>66</v>
      </c>
      <c r="B19" s="59" t="s">
        <v>125</v>
      </c>
      <c r="C19" s="47" t="s">
        <v>65</v>
      </c>
      <c r="D19" s="48">
        <f t="shared" si="2"/>
        <v>50</v>
      </c>
      <c r="E19" s="48">
        <f t="shared" si="3"/>
        <v>23</v>
      </c>
      <c r="F19" s="49">
        <f t="shared" si="4"/>
        <v>8</v>
      </c>
      <c r="G19" s="49">
        <f t="shared" si="5"/>
        <v>15</v>
      </c>
      <c r="H19" s="50">
        <f t="shared" si="6"/>
        <v>15</v>
      </c>
      <c r="I19" s="69"/>
      <c r="J19" s="69"/>
      <c r="K19" s="50"/>
      <c r="L19" s="50"/>
      <c r="M19" s="48">
        <f t="shared" si="7"/>
        <v>0</v>
      </c>
      <c r="N19" s="48">
        <f t="shared" si="7"/>
        <v>27</v>
      </c>
      <c r="O19" s="68"/>
      <c r="P19" s="68"/>
      <c r="Q19" s="68"/>
      <c r="R19" s="68"/>
      <c r="S19" s="68"/>
      <c r="T19" s="68"/>
      <c r="U19" s="68"/>
      <c r="V19" s="68"/>
      <c r="W19" s="68">
        <v>8</v>
      </c>
      <c r="X19" s="68">
        <v>15</v>
      </c>
      <c r="Y19" s="68"/>
      <c r="Z19" s="68">
        <v>27</v>
      </c>
      <c r="AA19" s="68"/>
      <c r="AB19" s="68"/>
      <c r="AC19" s="68"/>
      <c r="AD19" s="68"/>
      <c r="AE19" s="68"/>
      <c r="AF19" s="68"/>
      <c r="AG19" s="68">
        <v>2</v>
      </c>
      <c r="AH19" s="68"/>
      <c r="AI19" s="77">
        <v>1</v>
      </c>
      <c r="AJ19" s="77">
        <v>2</v>
      </c>
      <c r="AK19" s="77"/>
      <c r="AL19" s="77"/>
      <c r="AM19" s="78"/>
    </row>
    <row r="20" spans="1:39" ht="40.5" customHeight="1">
      <c r="A20" s="45" t="s">
        <v>68</v>
      </c>
      <c r="B20" s="51" t="s">
        <v>69</v>
      </c>
      <c r="C20" s="47" t="s">
        <v>70</v>
      </c>
      <c r="D20" s="48">
        <f t="shared" si="2"/>
        <v>50</v>
      </c>
      <c r="E20" s="48">
        <f t="shared" si="3"/>
        <v>23</v>
      </c>
      <c r="F20" s="49">
        <f t="shared" si="4"/>
        <v>8</v>
      </c>
      <c r="G20" s="49">
        <f t="shared" si="5"/>
        <v>15</v>
      </c>
      <c r="H20" s="50">
        <f t="shared" si="6"/>
        <v>15</v>
      </c>
      <c r="I20" s="69"/>
      <c r="J20" s="69"/>
      <c r="K20" s="50"/>
      <c r="L20" s="50"/>
      <c r="M20" s="48">
        <f t="shared" si="7"/>
        <v>0</v>
      </c>
      <c r="N20" s="48">
        <f>SUM(R20,V20,Z20,AD20)</f>
        <v>27</v>
      </c>
      <c r="O20" s="68"/>
      <c r="P20" s="68"/>
      <c r="Q20" s="68"/>
      <c r="R20" s="68"/>
      <c r="S20" s="68">
        <v>8</v>
      </c>
      <c r="T20" s="68">
        <v>15</v>
      </c>
      <c r="U20" s="68"/>
      <c r="V20" s="68">
        <v>27</v>
      </c>
      <c r="W20" s="68"/>
      <c r="X20" s="68"/>
      <c r="Y20" s="68"/>
      <c r="Z20" s="68"/>
      <c r="AA20" s="68"/>
      <c r="AB20" s="68"/>
      <c r="AC20" s="68"/>
      <c r="AD20" s="68"/>
      <c r="AE20" s="68"/>
      <c r="AF20" s="68">
        <v>2</v>
      </c>
      <c r="AG20" s="68"/>
      <c r="AH20" s="68"/>
      <c r="AI20" s="77">
        <v>1</v>
      </c>
      <c r="AJ20" s="77">
        <v>2</v>
      </c>
      <c r="AK20" s="77"/>
      <c r="AL20" s="77"/>
      <c r="AM20" s="78"/>
    </row>
    <row r="21" spans="1:39" ht="40.5" customHeight="1">
      <c r="A21" s="45" t="s">
        <v>71</v>
      </c>
      <c r="B21" s="51" t="s">
        <v>126</v>
      </c>
      <c r="C21" s="47" t="s">
        <v>56</v>
      </c>
      <c r="D21" s="48">
        <f t="shared" si="2"/>
        <v>50</v>
      </c>
      <c r="E21" s="48">
        <f t="shared" si="3"/>
        <v>16</v>
      </c>
      <c r="F21" s="49">
        <f t="shared" si="4"/>
        <v>8</v>
      </c>
      <c r="G21" s="49">
        <f>SUM(H21,L21)</f>
        <v>0</v>
      </c>
      <c r="H21" s="50">
        <f t="shared" si="6"/>
        <v>0</v>
      </c>
      <c r="I21" s="50"/>
      <c r="J21" s="50"/>
      <c r="K21" s="50"/>
      <c r="L21" s="50"/>
      <c r="M21" s="48">
        <f t="shared" si="7"/>
        <v>8</v>
      </c>
      <c r="N21" s="48">
        <f>SUM(R21,V21,Z21,AD21)</f>
        <v>34</v>
      </c>
      <c r="O21" s="68">
        <v>8</v>
      </c>
      <c r="P21" s="68"/>
      <c r="Q21" s="68">
        <v>8</v>
      </c>
      <c r="R21" s="68">
        <v>34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>
        <v>2</v>
      </c>
      <c r="AF21" s="68"/>
      <c r="AG21" s="68"/>
      <c r="AH21" s="68"/>
      <c r="AI21" s="77">
        <v>1</v>
      </c>
      <c r="AJ21" s="77"/>
      <c r="AK21" s="77"/>
      <c r="AL21" s="77"/>
      <c r="AM21" s="78"/>
    </row>
    <row r="22" spans="1:39" ht="51.75" customHeight="1">
      <c r="A22" s="45" t="s">
        <v>73</v>
      </c>
      <c r="B22" s="51" t="s">
        <v>74</v>
      </c>
      <c r="C22" s="47" t="s">
        <v>56</v>
      </c>
      <c r="D22" s="48">
        <f t="shared" si="2"/>
        <v>50</v>
      </c>
      <c r="E22" s="48">
        <f t="shared" si="3"/>
        <v>25</v>
      </c>
      <c r="F22" s="49">
        <f t="shared" si="4"/>
        <v>15</v>
      </c>
      <c r="G22" s="49">
        <f t="shared" si="5"/>
        <v>0</v>
      </c>
      <c r="H22" s="50">
        <f t="shared" si="6"/>
        <v>0</v>
      </c>
      <c r="I22" s="69"/>
      <c r="J22" s="69"/>
      <c r="K22" s="50"/>
      <c r="L22" s="50"/>
      <c r="M22" s="48">
        <f>SUM(Q22,U22,Y22,AC22)</f>
        <v>10</v>
      </c>
      <c r="N22" s="48">
        <f t="shared" si="7"/>
        <v>25</v>
      </c>
      <c r="O22" s="68">
        <v>15</v>
      </c>
      <c r="P22" s="68"/>
      <c r="Q22" s="68">
        <v>10</v>
      </c>
      <c r="R22" s="68">
        <v>25</v>
      </c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>
        <v>2</v>
      </c>
      <c r="AF22" s="68"/>
      <c r="AG22" s="68"/>
      <c r="AH22" s="68"/>
      <c r="AI22" s="77">
        <v>1</v>
      </c>
      <c r="AJ22" s="77"/>
      <c r="AK22" s="77"/>
      <c r="AL22" s="77"/>
      <c r="AM22" s="78"/>
    </row>
    <row r="23" spans="1:39" ht="53.25" customHeight="1">
      <c r="A23" s="45" t="s">
        <v>75</v>
      </c>
      <c r="B23" s="51" t="s">
        <v>127</v>
      </c>
      <c r="C23" s="47" t="s">
        <v>56</v>
      </c>
      <c r="D23" s="48">
        <f t="shared" si="2"/>
        <v>25</v>
      </c>
      <c r="E23" s="48">
        <f t="shared" si="3"/>
        <v>8</v>
      </c>
      <c r="F23" s="49">
        <f t="shared" si="4"/>
        <v>0</v>
      </c>
      <c r="G23" s="49">
        <f t="shared" si="5"/>
        <v>8</v>
      </c>
      <c r="H23" s="50"/>
      <c r="I23" s="70">
        <v>8</v>
      </c>
      <c r="J23" s="70"/>
      <c r="K23" s="50"/>
      <c r="L23" s="50"/>
      <c r="M23" s="48">
        <f t="shared" si="7"/>
        <v>0</v>
      </c>
      <c r="N23" s="48">
        <f t="shared" si="7"/>
        <v>17</v>
      </c>
      <c r="O23" s="68"/>
      <c r="P23" s="68">
        <v>8</v>
      </c>
      <c r="Q23" s="68"/>
      <c r="R23" s="68">
        <v>17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>
        <v>1</v>
      </c>
      <c r="AF23" s="68"/>
      <c r="AG23" s="68"/>
      <c r="AH23" s="68"/>
      <c r="AI23" s="77">
        <v>1</v>
      </c>
      <c r="AJ23" s="77"/>
      <c r="AK23" s="77"/>
      <c r="AL23" s="77"/>
      <c r="AM23" s="78"/>
    </row>
    <row r="24" spans="1:39" s="36" customFormat="1" ht="40.5" customHeight="1">
      <c r="A24" s="55" t="s">
        <v>77</v>
      </c>
      <c r="B24" s="56" t="s">
        <v>78</v>
      </c>
      <c r="C24" s="57"/>
      <c r="D24" s="60">
        <f aca="true" t="shared" si="8" ref="D24:AL24">SUM(D25:D36)</f>
        <v>1120</v>
      </c>
      <c r="E24" s="60">
        <f t="shared" si="8"/>
        <v>325</v>
      </c>
      <c r="F24" s="60">
        <f t="shared" si="8"/>
        <v>71</v>
      </c>
      <c r="G24" s="60">
        <f t="shared" si="8"/>
        <v>164</v>
      </c>
      <c r="H24" s="60">
        <f t="shared" si="8"/>
        <v>79</v>
      </c>
      <c r="I24" s="60">
        <f t="shared" si="8"/>
        <v>40</v>
      </c>
      <c r="J24" s="60">
        <f t="shared" si="8"/>
        <v>0</v>
      </c>
      <c r="K24" s="60">
        <f t="shared" si="8"/>
        <v>45</v>
      </c>
      <c r="L24" s="60">
        <f t="shared" si="8"/>
        <v>0</v>
      </c>
      <c r="M24" s="60">
        <f t="shared" si="8"/>
        <v>90</v>
      </c>
      <c r="N24" s="60">
        <f t="shared" si="8"/>
        <v>795</v>
      </c>
      <c r="O24" s="60">
        <f t="shared" si="8"/>
        <v>38</v>
      </c>
      <c r="P24" s="60">
        <f t="shared" si="8"/>
        <v>41</v>
      </c>
      <c r="Q24" s="60">
        <f t="shared" si="8"/>
        <v>0</v>
      </c>
      <c r="R24" s="60">
        <f t="shared" si="8"/>
        <v>171</v>
      </c>
      <c r="S24" s="60">
        <f t="shared" si="8"/>
        <v>8</v>
      </c>
      <c r="T24" s="60">
        <f t="shared" si="8"/>
        <v>45</v>
      </c>
      <c r="U24" s="60">
        <f t="shared" si="8"/>
        <v>15</v>
      </c>
      <c r="V24" s="60">
        <f t="shared" si="8"/>
        <v>252</v>
      </c>
      <c r="W24" s="60">
        <f t="shared" si="8"/>
        <v>10</v>
      </c>
      <c r="X24" s="60">
        <f t="shared" si="8"/>
        <v>33</v>
      </c>
      <c r="Y24" s="60">
        <f t="shared" si="8"/>
        <v>30</v>
      </c>
      <c r="Z24" s="60">
        <f t="shared" si="8"/>
        <v>77</v>
      </c>
      <c r="AA24" s="60">
        <f t="shared" si="8"/>
        <v>15</v>
      </c>
      <c r="AB24" s="60">
        <f t="shared" si="8"/>
        <v>45</v>
      </c>
      <c r="AC24" s="60">
        <f t="shared" si="8"/>
        <v>45</v>
      </c>
      <c r="AD24" s="60">
        <f t="shared" si="8"/>
        <v>295</v>
      </c>
      <c r="AE24" s="60">
        <f t="shared" si="8"/>
        <v>10</v>
      </c>
      <c r="AF24" s="60">
        <f t="shared" si="8"/>
        <v>12</v>
      </c>
      <c r="AG24" s="60">
        <f t="shared" si="8"/>
        <v>6</v>
      </c>
      <c r="AH24" s="60">
        <f t="shared" si="8"/>
        <v>16</v>
      </c>
      <c r="AI24" s="60">
        <f t="shared" si="8"/>
        <v>16</v>
      </c>
      <c r="AJ24" s="60">
        <f t="shared" si="8"/>
        <v>32</v>
      </c>
      <c r="AK24" s="60">
        <f t="shared" si="8"/>
        <v>0</v>
      </c>
      <c r="AL24" s="60">
        <f t="shared" si="8"/>
        <v>0</v>
      </c>
      <c r="AM24" s="79"/>
    </row>
    <row r="25" spans="1:39" ht="44.25" customHeight="1">
      <c r="A25" s="45" t="s">
        <v>42</v>
      </c>
      <c r="B25" s="51" t="s">
        <v>79</v>
      </c>
      <c r="C25" s="47" t="s">
        <v>56</v>
      </c>
      <c r="D25" s="48">
        <f>SUM(E25,N25)</f>
        <v>50</v>
      </c>
      <c r="E25" s="48">
        <f>SUM(F25,G25,M25)</f>
        <v>16</v>
      </c>
      <c r="F25" s="49">
        <f>SUM(O25,S25,W25,AA25)</f>
        <v>8</v>
      </c>
      <c r="G25" s="49">
        <f aca="true" t="shared" si="9" ref="G25:G36">SUM(H25:L25)</f>
        <v>8</v>
      </c>
      <c r="H25" s="50">
        <f aca="true" t="shared" si="10" ref="H25:H34">SUM(P25,T25,X25,AB25)</f>
        <v>8</v>
      </c>
      <c r="I25" s="50"/>
      <c r="J25" s="50"/>
      <c r="K25" s="50"/>
      <c r="L25" s="50"/>
      <c r="M25" s="48">
        <f>SUM(Q25,U25,Y25,AC25)</f>
        <v>0</v>
      </c>
      <c r="N25" s="48">
        <f>SUM(R25,V25,Z25,AD25)</f>
        <v>34</v>
      </c>
      <c r="O25" s="68">
        <v>8</v>
      </c>
      <c r="P25" s="68">
        <v>8</v>
      </c>
      <c r="Q25" s="68"/>
      <c r="R25" s="68">
        <v>34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>
        <v>2</v>
      </c>
      <c r="AF25" s="68"/>
      <c r="AG25" s="68"/>
      <c r="AH25" s="68"/>
      <c r="AI25" s="77">
        <v>1</v>
      </c>
      <c r="AJ25" s="77">
        <v>1</v>
      </c>
      <c r="AK25" s="77"/>
      <c r="AL25" s="77"/>
      <c r="AM25" s="78"/>
    </row>
    <row r="26" spans="1:39" ht="44.25" customHeight="1">
      <c r="A26" s="45" t="s">
        <v>45</v>
      </c>
      <c r="B26" s="51" t="s">
        <v>80</v>
      </c>
      <c r="C26" s="47" t="s">
        <v>60</v>
      </c>
      <c r="D26" s="48">
        <f aca="true" t="shared" si="11" ref="D26:D36">SUM(E26,N26)</f>
        <v>25</v>
      </c>
      <c r="E26" s="48">
        <f aca="true" t="shared" si="12" ref="E26:E36">SUM(F26,G26,M26)</f>
        <v>8</v>
      </c>
      <c r="F26" s="49">
        <f aca="true" t="shared" si="13" ref="F26:F36">SUM(O26,S26,W26,AA26)</f>
        <v>8</v>
      </c>
      <c r="G26" s="49">
        <f t="shared" si="9"/>
        <v>0</v>
      </c>
      <c r="H26" s="50">
        <f t="shared" si="10"/>
        <v>0</v>
      </c>
      <c r="I26" s="50"/>
      <c r="J26" s="50"/>
      <c r="K26" s="50"/>
      <c r="L26" s="50"/>
      <c r="M26" s="48">
        <f aca="true" t="shared" si="14" ref="M26:N30">SUM(Q26,U26,Y26,AC26)</f>
        <v>0</v>
      </c>
      <c r="N26" s="48">
        <f t="shared" si="14"/>
        <v>17</v>
      </c>
      <c r="O26" s="68"/>
      <c r="P26" s="68"/>
      <c r="Q26" s="68"/>
      <c r="R26" s="68"/>
      <c r="S26" s="68">
        <v>8</v>
      </c>
      <c r="T26" s="68"/>
      <c r="U26" s="68"/>
      <c r="V26" s="68">
        <v>17</v>
      </c>
      <c r="W26" s="68"/>
      <c r="X26" s="68"/>
      <c r="Y26" s="68"/>
      <c r="Z26" s="68"/>
      <c r="AA26" s="68"/>
      <c r="AB26" s="68"/>
      <c r="AC26" s="68"/>
      <c r="AD26" s="68"/>
      <c r="AE26" s="68"/>
      <c r="AF26" s="68">
        <v>1</v>
      </c>
      <c r="AG26" s="68"/>
      <c r="AH26" s="68"/>
      <c r="AI26" s="77">
        <v>1</v>
      </c>
      <c r="AJ26" s="77"/>
      <c r="AK26" s="77"/>
      <c r="AL26" s="77"/>
      <c r="AM26" s="78"/>
    </row>
    <row r="27" spans="1:39" ht="44.25" customHeight="1">
      <c r="A27" s="45" t="s">
        <v>48</v>
      </c>
      <c r="B27" s="59" t="s">
        <v>128</v>
      </c>
      <c r="C27" s="47" t="s">
        <v>65</v>
      </c>
      <c r="D27" s="48">
        <f t="shared" si="11"/>
        <v>25</v>
      </c>
      <c r="E27" s="48">
        <f t="shared" si="12"/>
        <v>8</v>
      </c>
      <c r="F27" s="49">
        <f t="shared" si="13"/>
        <v>0</v>
      </c>
      <c r="G27" s="49">
        <f t="shared" si="9"/>
        <v>8</v>
      </c>
      <c r="H27" s="50">
        <f t="shared" si="10"/>
        <v>8</v>
      </c>
      <c r="I27" s="50"/>
      <c r="J27" s="50"/>
      <c r="K27" s="50"/>
      <c r="L27" s="50"/>
      <c r="M27" s="48">
        <f t="shared" si="14"/>
        <v>0</v>
      </c>
      <c r="N27" s="48">
        <f t="shared" si="14"/>
        <v>17</v>
      </c>
      <c r="O27" s="68"/>
      <c r="P27" s="68"/>
      <c r="Q27" s="68"/>
      <c r="R27" s="68"/>
      <c r="S27" s="68"/>
      <c r="T27" s="68"/>
      <c r="U27" s="68"/>
      <c r="V27" s="68"/>
      <c r="W27" s="68"/>
      <c r="X27" s="68">
        <v>8</v>
      </c>
      <c r="Y27" s="68"/>
      <c r="Z27" s="68">
        <v>17</v>
      </c>
      <c r="AA27" s="68"/>
      <c r="AB27" s="68"/>
      <c r="AC27" s="68"/>
      <c r="AD27" s="68"/>
      <c r="AE27" s="68"/>
      <c r="AF27" s="68"/>
      <c r="AG27" s="68">
        <v>1</v>
      </c>
      <c r="AH27" s="68"/>
      <c r="AI27" s="77">
        <v>1</v>
      </c>
      <c r="AJ27" s="77">
        <v>1</v>
      </c>
      <c r="AK27" s="77"/>
      <c r="AL27" s="77"/>
      <c r="AM27" s="78"/>
    </row>
    <row r="28" spans="1:39" ht="44.25" customHeight="1">
      <c r="A28" s="45" t="s">
        <v>51</v>
      </c>
      <c r="B28" s="51" t="s">
        <v>82</v>
      </c>
      <c r="C28" s="47" t="s">
        <v>50</v>
      </c>
      <c r="D28" s="48">
        <f t="shared" si="11"/>
        <v>125</v>
      </c>
      <c r="E28" s="48">
        <f t="shared" si="12"/>
        <v>40</v>
      </c>
      <c r="F28" s="49">
        <f t="shared" si="13"/>
        <v>15</v>
      </c>
      <c r="G28" s="49">
        <f t="shared" si="9"/>
        <v>25</v>
      </c>
      <c r="H28" s="50"/>
      <c r="I28" s="50">
        <v>25</v>
      </c>
      <c r="J28" s="50"/>
      <c r="K28" s="50"/>
      <c r="L28" s="50"/>
      <c r="M28" s="48">
        <f t="shared" si="14"/>
        <v>0</v>
      </c>
      <c r="N28" s="48">
        <f t="shared" si="14"/>
        <v>85</v>
      </c>
      <c r="O28" s="68">
        <v>15</v>
      </c>
      <c r="P28" s="68">
        <v>25</v>
      </c>
      <c r="Q28" s="68"/>
      <c r="R28" s="68">
        <v>85</v>
      </c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>
        <v>5</v>
      </c>
      <c r="AF28" s="68"/>
      <c r="AG28" s="68"/>
      <c r="AH28" s="68"/>
      <c r="AI28" s="77">
        <v>2</v>
      </c>
      <c r="AJ28" s="77">
        <v>4</v>
      </c>
      <c r="AK28" s="77"/>
      <c r="AL28" s="77"/>
      <c r="AM28" s="78"/>
    </row>
    <row r="29" spans="1:39" ht="44.25" customHeight="1">
      <c r="A29" s="45" t="s">
        <v>61</v>
      </c>
      <c r="B29" s="51" t="s">
        <v>129</v>
      </c>
      <c r="C29" s="47" t="s">
        <v>56</v>
      </c>
      <c r="D29" s="48">
        <f t="shared" si="11"/>
        <v>50</v>
      </c>
      <c r="E29" s="48">
        <f t="shared" si="12"/>
        <v>15</v>
      </c>
      <c r="F29" s="49">
        <f t="shared" si="13"/>
        <v>15</v>
      </c>
      <c r="G29" s="49">
        <f t="shared" si="9"/>
        <v>0</v>
      </c>
      <c r="H29" s="50">
        <f t="shared" si="10"/>
        <v>0</v>
      </c>
      <c r="I29" s="50"/>
      <c r="J29" s="50"/>
      <c r="K29" s="50"/>
      <c r="L29" s="50"/>
      <c r="M29" s="48">
        <f t="shared" si="14"/>
        <v>0</v>
      </c>
      <c r="N29" s="48">
        <f t="shared" si="14"/>
        <v>35</v>
      </c>
      <c r="O29" s="68">
        <v>15</v>
      </c>
      <c r="P29" s="68"/>
      <c r="Q29" s="68"/>
      <c r="R29" s="68">
        <v>35</v>
      </c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>
        <v>2</v>
      </c>
      <c r="AF29" s="68"/>
      <c r="AG29" s="68"/>
      <c r="AH29" s="68"/>
      <c r="AI29" s="77">
        <v>1</v>
      </c>
      <c r="AJ29" s="77"/>
      <c r="AK29" s="77"/>
      <c r="AL29" s="77"/>
      <c r="AM29" s="78"/>
    </row>
    <row r="30" spans="1:39" ht="44.25" customHeight="1">
      <c r="A30" s="45" t="s">
        <v>63</v>
      </c>
      <c r="B30" s="51" t="s">
        <v>84</v>
      </c>
      <c r="C30" s="47" t="s">
        <v>60</v>
      </c>
      <c r="D30" s="48">
        <f t="shared" si="11"/>
        <v>50</v>
      </c>
      <c r="E30" s="48">
        <f t="shared" si="12"/>
        <v>15</v>
      </c>
      <c r="F30" s="49">
        <f t="shared" si="13"/>
        <v>0</v>
      </c>
      <c r="G30" s="49">
        <f t="shared" si="9"/>
        <v>15</v>
      </c>
      <c r="H30" s="50"/>
      <c r="I30" s="50">
        <v>15</v>
      </c>
      <c r="J30" s="50"/>
      <c r="K30" s="50"/>
      <c r="L30" s="50"/>
      <c r="M30" s="48">
        <f t="shared" si="14"/>
        <v>0</v>
      </c>
      <c r="N30" s="48">
        <f t="shared" si="14"/>
        <v>35</v>
      </c>
      <c r="O30" s="68"/>
      <c r="P30" s="68"/>
      <c r="Q30" s="68"/>
      <c r="R30" s="68"/>
      <c r="S30" s="68"/>
      <c r="T30" s="68">
        <v>15</v>
      </c>
      <c r="U30" s="68"/>
      <c r="V30" s="68">
        <v>35</v>
      </c>
      <c r="W30" s="68"/>
      <c r="X30" s="68"/>
      <c r="Y30" s="68"/>
      <c r="Z30" s="68"/>
      <c r="AA30" s="68"/>
      <c r="AB30" s="68"/>
      <c r="AC30" s="68"/>
      <c r="AD30" s="68"/>
      <c r="AE30" s="68"/>
      <c r="AF30" s="68">
        <v>2</v>
      </c>
      <c r="AG30" s="68"/>
      <c r="AH30" s="68"/>
      <c r="AI30" s="77">
        <v>1</v>
      </c>
      <c r="AJ30" s="77"/>
      <c r="AK30" s="77"/>
      <c r="AL30" s="77"/>
      <c r="AM30" s="78"/>
    </row>
    <row r="31" spans="1:39" ht="44.25" customHeight="1">
      <c r="A31" s="45" t="s">
        <v>66</v>
      </c>
      <c r="B31" s="59" t="s">
        <v>85</v>
      </c>
      <c r="C31" s="47" t="s">
        <v>60</v>
      </c>
      <c r="D31" s="48">
        <f t="shared" si="11"/>
        <v>50</v>
      </c>
      <c r="E31" s="48">
        <f t="shared" si="12"/>
        <v>15</v>
      </c>
      <c r="F31" s="49">
        <f t="shared" si="13"/>
        <v>0</v>
      </c>
      <c r="G31" s="49">
        <f t="shared" si="9"/>
        <v>15</v>
      </c>
      <c r="H31" s="50">
        <f t="shared" si="10"/>
        <v>15</v>
      </c>
      <c r="I31" s="50"/>
      <c r="J31" s="50"/>
      <c r="K31" s="50"/>
      <c r="L31" s="50"/>
      <c r="M31" s="48">
        <f>SUM(Q31,U31,Y31,AC31)</f>
        <v>0</v>
      </c>
      <c r="N31" s="48">
        <f>SUM(R31,V31,Z31,AD31)</f>
        <v>35</v>
      </c>
      <c r="O31" s="68"/>
      <c r="P31" s="68"/>
      <c r="Q31" s="68"/>
      <c r="R31" s="68"/>
      <c r="S31" s="68"/>
      <c r="T31" s="68">
        <v>15</v>
      </c>
      <c r="U31" s="68"/>
      <c r="V31" s="68">
        <v>35</v>
      </c>
      <c r="W31" s="68"/>
      <c r="X31" s="68"/>
      <c r="Y31" s="68"/>
      <c r="Z31" s="68"/>
      <c r="AA31" s="68"/>
      <c r="AB31" s="68"/>
      <c r="AC31" s="68"/>
      <c r="AD31" s="68"/>
      <c r="AE31" s="68"/>
      <c r="AF31" s="68">
        <v>2</v>
      </c>
      <c r="AG31" s="68"/>
      <c r="AH31" s="68"/>
      <c r="AI31" s="77">
        <v>1</v>
      </c>
      <c r="AJ31" s="77"/>
      <c r="AK31" s="77"/>
      <c r="AL31" s="77"/>
      <c r="AM31" s="78"/>
    </row>
    <row r="32" spans="1:39" ht="44.25" customHeight="1">
      <c r="A32" s="45" t="s">
        <v>68</v>
      </c>
      <c r="B32" s="59" t="s">
        <v>86</v>
      </c>
      <c r="C32" s="47" t="s">
        <v>87</v>
      </c>
      <c r="D32" s="48">
        <f t="shared" si="11"/>
        <v>50</v>
      </c>
      <c r="E32" s="48">
        <f t="shared" si="12"/>
        <v>15</v>
      </c>
      <c r="F32" s="49">
        <f t="shared" si="13"/>
        <v>0</v>
      </c>
      <c r="G32" s="49">
        <f t="shared" si="9"/>
        <v>15</v>
      </c>
      <c r="H32" s="50">
        <f t="shared" si="10"/>
        <v>15</v>
      </c>
      <c r="I32" s="50"/>
      <c r="J32" s="50"/>
      <c r="K32" s="50"/>
      <c r="L32" s="50"/>
      <c r="M32" s="48">
        <f aca="true" t="shared" si="15" ref="M32:N36">SUM(Q32,U32,Y32,AC32)</f>
        <v>0</v>
      </c>
      <c r="N32" s="48">
        <f t="shared" si="15"/>
        <v>35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>
        <v>15</v>
      </c>
      <c r="AC32" s="68"/>
      <c r="AD32" s="68">
        <v>35</v>
      </c>
      <c r="AE32" s="68"/>
      <c r="AF32" s="68"/>
      <c r="AG32" s="68"/>
      <c r="AH32" s="68">
        <v>2</v>
      </c>
      <c r="AI32" s="77">
        <v>1</v>
      </c>
      <c r="AJ32" s="77">
        <v>2</v>
      </c>
      <c r="AK32" s="77"/>
      <c r="AL32" s="77"/>
      <c r="AM32" s="78"/>
    </row>
    <row r="33" spans="1:39" ht="60.75" customHeight="1">
      <c r="A33" s="45" t="s">
        <v>71</v>
      </c>
      <c r="B33" s="59" t="s">
        <v>88</v>
      </c>
      <c r="C33" s="54" t="s">
        <v>89</v>
      </c>
      <c r="D33" s="48">
        <f t="shared" si="11"/>
        <v>150</v>
      </c>
      <c r="E33" s="48">
        <f t="shared" si="12"/>
        <v>80</v>
      </c>
      <c r="F33" s="49">
        <f t="shared" si="13"/>
        <v>25</v>
      </c>
      <c r="G33" s="49">
        <f t="shared" si="9"/>
        <v>25</v>
      </c>
      <c r="H33" s="50">
        <f t="shared" si="10"/>
        <v>25</v>
      </c>
      <c r="I33" s="50"/>
      <c r="J33" s="50"/>
      <c r="K33" s="50"/>
      <c r="L33" s="50"/>
      <c r="M33" s="48">
        <f t="shared" si="15"/>
        <v>30</v>
      </c>
      <c r="N33" s="48">
        <f t="shared" si="15"/>
        <v>70</v>
      </c>
      <c r="O33" s="68"/>
      <c r="P33" s="68"/>
      <c r="Q33" s="68"/>
      <c r="R33" s="68"/>
      <c r="S33" s="68"/>
      <c r="T33" s="68"/>
      <c r="U33" s="68"/>
      <c r="V33" s="68"/>
      <c r="W33" s="68">
        <v>10</v>
      </c>
      <c r="X33" s="68">
        <v>10</v>
      </c>
      <c r="Y33" s="68">
        <v>15</v>
      </c>
      <c r="Z33" s="68">
        <v>15</v>
      </c>
      <c r="AA33" s="68">
        <v>15</v>
      </c>
      <c r="AB33" s="68">
        <v>15</v>
      </c>
      <c r="AC33" s="68">
        <v>15</v>
      </c>
      <c r="AD33" s="68">
        <v>55</v>
      </c>
      <c r="AE33" s="68"/>
      <c r="AF33" s="68"/>
      <c r="AG33" s="68">
        <v>2</v>
      </c>
      <c r="AH33" s="68">
        <v>4</v>
      </c>
      <c r="AI33" s="77">
        <v>2</v>
      </c>
      <c r="AJ33" s="77">
        <v>4</v>
      </c>
      <c r="AK33" s="77"/>
      <c r="AL33" s="77"/>
      <c r="AM33" s="78"/>
    </row>
    <row r="34" spans="1:39" ht="44.25" customHeight="1">
      <c r="A34" s="45" t="s">
        <v>73</v>
      </c>
      <c r="B34" s="61" t="s">
        <v>90</v>
      </c>
      <c r="C34" s="54" t="s">
        <v>56</v>
      </c>
      <c r="D34" s="48">
        <f t="shared" si="11"/>
        <v>25</v>
      </c>
      <c r="E34" s="48">
        <f t="shared" si="12"/>
        <v>8</v>
      </c>
      <c r="F34" s="49">
        <f t="shared" si="13"/>
        <v>0</v>
      </c>
      <c r="G34" s="49">
        <f t="shared" si="9"/>
        <v>8</v>
      </c>
      <c r="H34" s="50">
        <f t="shared" si="10"/>
        <v>8</v>
      </c>
      <c r="I34" s="50"/>
      <c r="J34" s="50"/>
      <c r="K34" s="50"/>
      <c r="L34" s="50"/>
      <c r="M34" s="48">
        <f t="shared" si="15"/>
        <v>0</v>
      </c>
      <c r="N34" s="48">
        <f t="shared" si="15"/>
        <v>17</v>
      </c>
      <c r="O34" s="68"/>
      <c r="P34" s="68">
        <v>8</v>
      </c>
      <c r="Q34" s="68"/>
      <c r="R34" s="68">
        <v>17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>
        <v>1</v>
      </c>
      <c r="AF34" s="68"/>
      <c r="AG34" s="68"/>
      <c r="AH34" s="68"/>
      <c r="AI34" s="77">
        <v>1</v>
      </c>
      <c r="AJ34" s="77"/>
      <c r="AK34" s="77"/>
      <c r="AL34" s="77"/>
      <c r="AM34" s="78"/>
    </row>
    <row r="35" spans="1:39" ht="51.75" customHeight="1">
      <c r="A35" s="45" t="s">
        <v>75</v>
      </c>
      <c r="B35" s="51" t="s">
        <v>130</v>
      </c>
      <c r="C35" s="47" t="s">
        <v>89</v>
      </c>
      <c r="D35" s="48">
        <f t="shared" si="11"/>
        <v>400</v>
      </c>
      <c r="E35" s="48">
        <f t="shared" si="12"/>
        <v>105</v>
      </c>
      <c r="F35" s="49">
        <f t="shared" si="13"/>
        <v>0</v>
      </c>
      <c r="G35" s="49">
        <f t="shared" si="9"/>
        <v>45</v>
      </c>
      <c r="H35" s="50"/>
      <c r="I35" s="50"/>
      <c r="J35" s="50"/>
      <c r="K35" s="71">
        <v>45</v>
      </c>
      <c r="L35" s="50"/>
      <c r="M35" s="48">
        <f t="shared" si="15"/>
        <v>60</v>
      </c>
      <c r="N35" s="48">
        <f t="shared" si="15"/>
        <v>295</v>
      </c>
      <c r="O35" s="68"/>
      <c r="P35" s="68"/>
      <c r="Q35" s="68"/>
      <c r="R35" s="68"/>
      <c r="S35" s="68"/>
      <c r="T35" s="68">
        <v>15</v>
      </c>
      <c r="U35" s="68">
        <v>15</v>
      </c>
      <c r="V35" s="68">
        <v>45</v>
      </c>
      <c r="W35" s="68"/>
      <c r="X35" s="68">
        <v>15</v>
      </c>
      <c r="Y35" s="68">
        <v>15</v>
      </c>
      <c r="Z35" s="68">
        <v>45</v>
      </c>
      <c r="AA35" s="68"/>
      <c r="AB35" s="68">
        <v>15</v>
      </c>
      <c r="AC35" s="68">
        <v>30</v>
      </c>
      <c r="AD35" s="68">
        <v>205</v>
      </c>
      <c r="AE35" s="68"/>
      <c r="AF35" s="68">
        <v>3</v>
      </c>
      <c r="AG35" s="68">
        <v>3</v>
      </c>
      <c r="AH35" s="68">
        <v>10</v>
      </c>
      <c r="AI35" s="77">
        <v>4</v>
      </c>
      <c r="AJ35" s="77">
        <v>16</v>
      </c>
      <c r="AK35" s="77"/>
      <c r="AL35" s="77"/>
      <c r="AM35" s="78"/>
    </row>
    <row r="36" spans="1:39" ht="44.25" customHeight="1">
      <c r="A36" s="45" t="s">
        <v>92</v>
      </c>
      <c r="B36" s="62" t="s">
        <v>93</v>
      </c>
      <c r="C36" s="54" t="s">
        <v>60</v>
      </c>
      <c r="D36" s="48">
        <f t="shared" si="11"/>
        <v>120</v>
      </c>
      <c r="E36" s="48">
        <f t="shared" si="12"/>
        <v>0</v>
      </c>
      <c r="F36" s="49">
        <f t="shared" si="13"/>
        <v>0</v>
      </c>
      <c r="G36" s="49">
        <f t="shared" si="9"/>
        <v>0</v>
      </c>
      <c r="H36" s="50">
        <f>SUM(P36,T36,X36,AB36)</f>
        <v>0</v>
      </c>
      <c r="I36" s="50"/>
      <c r="J36" s="50"/>
      <c r="K36" s="50"/>
      <c r="L36" s="50"/>
      <c r="M36" s="48">
        <f t="shared" si="15"/>
        <v>0</v>
      </c>
      <c r="N36" s="48">
        <f t="shared" si="15"/>
        <v>120</v>
      </c>
      <c r="O36" s="68"/>
      <c r="P36" s="68"/>
      <c r="Q36" s="68"/>
      <c r="R36" s="68"/>
      <c r="S36" s="68"/>
      <c r="T36" s="68"/>
      <c r="U36" s="68"/>
      <c r="V36" s="68">
        <v>120</v>
      </c>
      <c r="W36" s="68"/>
      <c r="X36" s="68"/>
      <c r="Y36" s="68"/>
      <c r="Z36" s="68"/>
      <c r="AA36" s="68"/>
      <c r="AB36" s="68"/>
      <c r="AC36" s="68"/>
      <c r="AD36" s="68"/>
      <c r="AE36" s="68"/>
      <c r="AF36" s="68">
        <v>4</v>
      </c>
      <c r="AG36" s="68"/>
      <c r="AH36" s="68"/>
      <c r="AI36" s="77"/>
      <c r="AJ36" s="77">
        <v>4</v>
      </c>
      <c r="AK36" s="77"/>
      <c r="AL36" s="77"/>
      <c r="AM36" s="78"/>
    </row>
    <row r="37" spans="1:39" s="36" customFormat="1" ht="46.5" customHeight="1">
      <c r="A37" s="55" t="s">
        <v>94</v>
      </c>
      <c r="B37" s="56" t="s">
        <v>131</v>
      </c>
      <c r="C37" s="63"/>
      <c r="D37" s="58">
        <f>SUM(D38:D49)</f>
        <v>1165</v>
      </c>
      <c r="E37" s="58">
        <f aca="true" t="shared" si="16" ref="E37:AL37">SUM(E38:E49)</f>
        <v>340</v>
      </c>
      <c r="F37" s="58">
        <f t="shared" si="16"/>
        <v>76</v>
      </c>
      <c r="G37" s="58">
        <f t="shared" si="16"/>
        <v>219</v>
      </c>
      <c r="H37" s="58">
        <f t="shared" si="16"/>
        <v>64</v>
      </c>
      <c r="I37" s="58">
        <f t="shared" si="16"/>
        <v>155</v>
      </c>
      <c r="J37" s="58">
        <f t="shared" si="16"/>
        <v>0</v>
      </c>
      <c r="K37" s="58">
        <f t="shared" si="16"/>
        <v>0</v>
      </c>
      <c r="L37" s="58">
        <f t="shared" si="16"/>
        <v>0</v>
      </c>
      <c r="M37" s="58">
        <f t="shared" si="16"/>
        <v>45</v>
      </c>
      <c r="N37" s="58">
        <f t="shared" si="16"/>
        <v>825</v>
      </c>
      <c r="O37" s="58">
        <f t="shared" si="16"/>
        <v>8</v>
      </c>
      <c r="P37" s="58">
        <f t="shared" si="16"/>
        <v>23</v>
      </c>
      <c r="Q37" s="58">
        <f t="shared" si="16"/>
        <v>0</v>
      </c>
      <c r="R37" s="58">
        <f t="shared" si="16"/>
        <v>69</v>
      </c>
      <c r="S37" s="58">
        <f t="shared" si="16"/>
        <v>18</v>
      </c>
      <c r="T37" s="58">
        <f t="shared" si="16"/>
        <v>25</v>
      </c>
      <c r="U37" s="58">
        <f t="shared" si="16"/>
        <v>20</v>
      </c>
      <c r="V37" s="58">
        <f t="shared" si="16"/>
        <v>62</v>
      </c>
      <c r="W37" s="58">
        <f t="shared" si="16"/>
        <v>42</v>
      </c>
      <c r="X37" s="58">
        <f t="shared" si="16"/>
        <v>101</v>
      </c>
      <c r="Y37" s="58">
        <f t="shared" si="16"/>
        <v>10</v>
      </c>
      <c r="Z37" s="58">
        <f t="shared" si="16"/>
        <v>417</v>
      </c>
      <c r="AA37" s="58">
        <f t="shared" si="16"/>
        <v>8</v>
      </c>
      <c r="AB37" s="58">
        <f t="shared" si="16"/>
        <v>70</v>
      </c>
      <c r="AC37" s="58">
        <f t="shared" si="16"/>
        <v>15</v>
      </c>
      <c r="AD37" s="58">
        <f t="shared" si="16"/>
        <v>277</v>
      </c>
      <c r="AE37" s="58">
        <f t="shared" si="16"/>
        <v>4</v>
      </c>
      <c r="AF37" s="58">
        <f t="shared" si="16"/>
        <v>7</v>
      </c>
      <c r="AG37" s="58">
        <f t="shared" si="16"/>
        <v>20</v>
      </c>
      <c r="AH37" s="58">
        <f t="shared" si="16"/>
        <v>14</v>
      </c>
      <c r="AI37" s="58">
        <f t="shared" si="16"/>
        <v>18</v>
      </c>
      <c r="AJ37" s="58">
        <f t="shared" si="16"/>
        <v>43</v>
      </c>
      <c r="AK37" s="58">
        <f t="shared" si="16"/>
        <v>0</v>
      </c>
      <c r="AL37" s="58">
        <f t="shared" si="16"/>
        <v>45</v>
      </c>
      <c r="AM37" s="79"/>
    </row>
    <row r="38" spans="1:39" ht="45" customHeight="1">
      <c r="A38" s="45" t="s">
        <v>42</v>
      </c>
      <c r="B38" s="51" t="s">
        <v>132</v>
      </c>
      <c r="C38" s="47" t="s">
        <v>56</v>
      </c>
      <c r="D38" s="48">
        <f>SUM(E38,N38)</f>
        <v>50</v>
      </c>
      <c r="E38" s="48">
        <f>SUM(F38,G38,M38)</f>
        <v>16</v>
      </c>
      <c r="F38" s="49">
        <f>SUM(O38,S38,W38,AA38)</f>
        <v>8</v>
      </c>
      <c r="G38" s="49">
        <f>SUM(H38:L38)</f>
        <v>8</v>
      </c>
      <c r="H38" s="50">
        <f>SUM(P38,T38,X38,AB38)</f>
        <v>8</v>
      </c>
      <c r="I38" s="50"/>
      <c r="J38" s="50"/>
      <c r="K38" s="50"/>
      <c r="L38" s="50"/>
      <c r="M38" s="48">
        <f aca="true" t="shared" si="17" ref="M38:N49">SUM(Q38,U38,Y38,AC38)</f>
        <v>0</v>
      </c>
      <c r="N38" s="48">
        <f t="shared" si="17"/>
        <v>34</v>
      </c>
      <c r="O38" s="68">
        <v>8</v>
      </c>
      <c r="P38" s="68">
        <v>8</v>
      </c>
      <c r="Q38" s="68"/>
      <c r="R38" s="68">
        <v>34</v>
      </c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>
        <v>2</v>
      </c>
      <c r="AF38" s="68"/>
      <c r="AG38" s="68"/>
      <c r="AH38" s="68"/>
      <c r="AI38" s="77">
        <v>1</v>
      </c>
      <c r="AJ38" s="77">
        <v>2</v>
      </c>
      <c r="AK38" s="77"/>
      <c r="AL38" s="77">
        <v>2</v>
      </c>
      <c r="AM38" s="78"/>
    </row>
    <row r="39" spans="1:39" ht="76.5" customHeight="1">
      <c r="A39" s="45" t="s">
        <v>45</v>
      </c>
      <c r="B39" s="64" t="s">
        <v>97</v>
      </c>
      <c r="C39" s="47" t="s">
        <v>98</v>
      </c>
      <c r="D39" s="48">
        <f>SUM(E39,N39)</f>
        <v>150</v>
      </c>
      <c r="E39" s="48">
        <f>SUM(F39,G39,M39)</f>
        <v>66</v>
      </c>
      <c r="F39" s="49">
        <f>SUM(O39,S39,W39,AA39)</f>
        <v>16</v>
      </c>
      <c r="G39" s="49">
        <f>SUM(H39:L39)</f>
        <v>30</v>
      </c>
      <c r="H39" s="50"/>
      <c r="I39" s="71">
        <v>30</v>
      </c>
      <c r="J39" s="71"/>
      <c r="K39" s="50"/>
      <c r="L39" s="50"/>
      <c r="M39" s="48">
        <f t="shared" si="17"/>
        <v>20</v>
      </c>
      <c r="N39" s="48">
        <f t="shared" si="17"/>
        <v>84</v>
      </c>
      <c r="O39" s="68"/>
      <c r="P39" s="68"/>
      <c r="Q39" s="68"/>
      <c r="R39" s="68"/>
      <c r="S39" s="68">
        <v>8</v>
      </c>
      <c r="T39" s="68">
        <v>15</v>
      </c>
      <c r="U39" s="68">
        <v>10</v>
      </c>
      <c r="V39" s="68">
        <v>42</v>
      </c>
      <c r="W39" s="68">
        <v>8</v>
      </c>
      <c r="X39" s="68">
        <v>15</v>
      </c>
      <c r="Y39" s="68">
        <v>10</v>
      </c>
      <c r="Z39" s="68">
        <v>42</v>
      </c>
      <c r="AA39" s="68"/>
      <c r="AB39" s="68"/>
      <c r="AC39" s="68"/>
      <c r="AD39" s="68"/>
      <c r="AE39" s="68"/>
      <c r="AF39" s="68">
        <v>3</v>
      </c>
      <c r="AG39" s="68">
        <v>3</v>
      </c>
      <c r="AH39" s="68"/>
      <c r="AI39" s="77">
        <v>3</v>
      </c>
      <c r="AJ39" s="77">
        <v>5</v>
      </c>
      <c r="AK39" s="77"/>
      <c r="AL39" s="77">
        <v>6</v>
      </c>
      <c r="AM39" s="78"/>
    </row>
    <row r="40" spans="1:39" ht="45" customHeight="1">
      <c r="A40" s="45" t="s">
        <v>48</v>
      </c>
      <c r="B40" s="59" t="s">
        <v>99</v>
      </c>
      <c r="C40" s="47" t="s">
        <v>65</v>
      </c>
      <c r="D40" s="48">
        <f>SUM(E40,N40)</f>
        <v>50</v>
      </c>
      <c r="E40" s="48">
        <f>SUM(F40,G40,M40)</f>
        <v>16</v>
      </c>
      <c r="F40" s="49">
        <f>SUM(O40,S40,W40,AA40)</f>
        <v>8</v>
      </c>
      <c r="G40" s="49">
        <f>SUM(H40:L40)</f>
        <v>8</v>
      </c>
      <c r="H40" s="50">
        <f>SUM(P40,T40,X40,AB40)</f>
        <v>8</v>
      </c>
      <c r="I40" s="50"/>
      <c r="J40" s="50"/>
      <c r="K40" s="50"/>
      <c r="L40" s="50"/>
      <c r="M40" s="48">
        <f t="shared" si="17"/>
        <v>0</v>
      </c>
      <c r="N40" s="48">
        <f t="shared" si="17"/>
        <v>34</v>
      </c>
      <c r="O40" s="68"/>
      <c r="P40" s="68"/>
      <c r="Q40" s="68"/>
      <c r="R40" s="68"/>
      <c r="S40" s="68"/>
      <c r="T40" s="68"/>
      <c r="U40" s="68"/>
      <c r="V40" s="68"/>
      <c r="W40" s="68">
        <v>8</v>
      </c>
      <c r="X40" s="68">
        <v>8</v>
      </c>
      <c r="Y40" s="68"/>
      <c r="Z40" s="68">
        <v>34</v>
      </c>
      <c r="AA40" s="68"/>
      <c r="AB40" s="68"/>
      <c r="AC40" s="68"/>
      <c r="AD40" s="68"/>
      <c r="AE40" s="68"/>
      <c r="AF40" s="68"/>
      <c r="AG40" s="68">
        <v>2</v>
      </c>
      <c r="AH40" s="68"/>
      <c r="AI40" s="77">
        <v>1</v>
      </c>
      <c r="AJ40" s="77">
        <v>2</v>
      </c>
      <c r="AK40" s="77"/>
      <c r="AL40" s="77">
        <v>2</v>
      </c>
      <c r="AM40" s="78"/>
    </row>
    <row r="41" spans="1:39" ht="45" customHeight="1">
      <c r="A41" s="45" t="s">
        <v>51</v>
      </c>
      <c r="B41" s="51" t="s">
        <v>100</v>
      </c>
      <c r="C41" s="47" t="s">
        <v>87</v>
      </c>
      <c r="D41" s="48">
        <f>SUM(E41,N41)</f>
        <v>100</v>
      </c>
      <c r="E41" s="48">
        <f>SUM(F41,G41,M41)</f>
        <v>41</v>
      </c>
      <c r="F41" s="49">
        <f>SUM(O41,S41,W41,AA41)</f>
        <v>16</v>
      </c>
      <c r="G41" s="49">
        <f>SUM(H41:L41)</f>
        <v>15</v>
      </c>
      <c r="H41" s="50"/>
      <c r="I41" s="71">
        <v>15</v>
      </c>
      <c r="J41" s="71"/>
      <c r="K41" s="50"/>
      <c r="L41" s="50"/>
      <c r="M41" s="48">
        <f t="shared" si="17"/>
        <v>10</v>
      </c>
      <c r="N41" s="48">
        <f t="shared" si="17"/>
        <v>59</v>
      </c>
      <c r="O41" s="68"/>
      <c r="P41" s="68"/>
      <c r="Q41" s="68"/>
      <c r="R41" s="68"/>
      <c r="S41" s="68"/>
      <c r="T41" s="68"/>
      <c r="U41" s="68"/>
      <c r="V41" s="68"/>
      <c r="W41" s="68">
        <v>8</v>
      </c>
      <c r="X41" s="68"/>
      <c r="Y41" s="68"/>
      <c r="Z41" s="68">
        <v>17</v>
      </c>
      <c r="AA41" s="68">
        <v>8</v>
      </c>
      <c r="AB41" s="68">
        <v>15</v>
      </c>
      <c r="AC41" s="68">
        <v>10</v>
      </c>
      <c r="AD41" s="68">
        <v>42</v>
      </c>
      <c r="AE41" s="68"/>
      <c r="AF41" s="68"/>
      <c r="AG41" s="68">
        <v>1</v>
      </c>
      <c r="AH41" s="68">
        <v>3</v>
      </c>
      <c r="AI41" s="77">
        <v>2</v>
      </c>
      <c r="AJ41" s="77">
        <v>3</v>
      </c>
      <c r="AK41" s="77"/>
      <c r="AL41" s="77">
        <v>4</v>
      </c>
      <c r="AM41" s="78"/>
    </row>
    <row r="42" spans="1:39" ht="45" customHeight="1">
      <c r="A42" s="45" t="s">
        <v>61</v>
      </c>
      <c r="B42" s="51" t="s">
        <v>101</v>
      </c>
      <c r="C42" s="47" t="s">
        <v>65</v>
      </c>
      <c r="D42" s="48">
        <f>SUM(E42,N42)</f>
        <v>50</v>
      </c>
      <c r="E42" s="48">
        <f>SUM(F42,G42,M42)</f>
        <v>16</v>
      </c>
      <c r="F42" s="49">
        <f>SUM(O42,S42,W42,AA42)</f>
        <v>8</v>
      </c>
      <c r="G42" s="49">
        <f>SUM(H42:L42)</f>
        <v>8</v>
      </c>
      <c r="H42" s="50">
        <f>SUM(P42,T42,X42,AB42)</f>
        <v>8</v>
      </c>
      <c r="I42" s="50"/>
      <c r="J42" s="50"/>
      <c r="K42" s="50"/>
      <c r="L42" s="50"/>
      <c r="M42" s="48">
        <f t="shared" si="17"/>
        <v>0</v>
      </c>
      <c r="N42" s="48">
        <f t="shared" si="17"/>
        <v>34</v>
      </c>
      <c r="O42" s="68"/>
      <c r="P42" s="68"/>
      <c r="Q42" s="68"/>
      <c r="R42" s="68"/>
      <c r="S42" s="68"/>
      <c r="T42" s="68"/>
      <c r="U42" s="68"/>
      <c r="V42" s="68"/>
      <c r="W42" s="68">
        <v>8</v>
      </c>
      <c r="X42" s="68">
        <v>8</v>
      </c>
      <c r="Y42" s="68"/>
      <c r="Z42" s="68">
        <v>34</v>
      </c>
      <c r="AA42" s="68"/>
      <c r="AB42" s="68"/>
      <c r="AC42" s="68"/>
      <c r="AD42" s="68"/>
      <c r="AE42" s="68"/>
      <c r="AF42" s="68">
        <v>2</v>
      </c>
      <c r="AG42" s="68"/>
      <c r="AH42" s="68"/>
      <c r="AI42" s="77">
        <v>1</v>
      </c>
      <c r="AJ42" s="77">
        <v>2</v>
      </c>
      <c r="AK42" s="77"/>
      <c r="AL42" s="77">
        <v>2</v>
      </c>
      <c r="AM42" s="78"/>
    </row>
    <row r="43" spans="1:39" ht="45" customHeight="1">
      <c r="A43" s="45" t="s">
        <v>63</v>
      </c>
      <c r="B43" s="51" t="s">
        <v>102</v>
      </c>
      <c r="C43" s="47" t="s">
        <v>56</v>
      </c>
      <c r="D43" s="48">
        <f aca="true" t="shared" si="18" ref="D43:D49">SUM(E43,N43)</f>
        <v>50</v>
      </c>
      <c r="E43" s="48">
        <f aca="true" t="shared" si="19" ref="E43:E49">SUM(F43,G43,M43)</f>
        <v>15</v>
      </c>
      <c r="F43" s="49">
        <f aca="true" t="shared" si="20" ref="F43:F49">SUM(O43,S43,W43,AA43)</f>
        <v>0</v>
      </c>
      <c r="G43" s="49">
        <f aca="true" t="shared" si="21" ref="G43:G49">SUM(H43:L43)</f>
        <v>15</v>
      </c>
      <c r="H43" s="50"/>
      <c r="I43" s="50">
        <v>15</v>
      </c>
      <c r="J43" s="50"/>
      <c r="K43" s="50"/>
      <c r="L43" s="50"/>
      <c r="M43" s="48">
        <f t="shared" si="17"/>
        <v>0</v>
      </c>
      <c r="N43" s="48">
        <f t="shared" si="17"/>
        <v>35</v>
      </c>
      <c r="O43" s="68"/>
      <c r="P43" s="68">
        <v>15</v>
      </c>
      <c r="Q43" s="68"/>
      <c r="R43" s="68">
        <v>35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>
        <v>2</v>
      </c>
      <c r="AF43" s="68"/>
      <c r="AG43" s="68"/>
      <c r="AH43" s="68"/>
      <c r="AI43" s="77">
        <v>1</v>
      </c>
      <c r="AJ43" s="77">
        <v>2</v>
      </c>
      <c r="AK43" s="77"/>
      <c r="AL43" s="77">
        <v>2</v>
      </c>
      <c r="AM43" s="78"/>
    </row>
    <row r="44" spans="1:39" ht="45" customHeight="1">
      <c r="A44" s="45" t="s">
        <v>66</v>
      </c>
      <c r="B44" s="51" t="s">
        <v>103</v>
      </c>
      <c r="C44" s="47" t="s">
        <v>87</v>
      </c>
      <c r="D44" s="48">
        <f t="shared" si="18"/>
        <v>125</v>
      </c>
      <c r="E44" s="48">
        <f t="shared" si="19"/>
        <v>40</v>
      </c>
      <c r="F44" s="49">
        <f t="shared" si="20"/>
        <v>0</v>
      </c>
      <c r="G44" s="49">
        <f t="shared" si="21"/>
        <v>40</v>
      </c>
      <c r="H44" s="50">
        <f>SUM(P44,T44,X44,AB44)</f>
        <v>40</v>
      </c>
      <c r="I44" s="50"/>
      <c r="J44" s="50"/>
      <c r="K44" s="50"/>
      <c r="L44" s="50"/>
      <c r="M44" s="48">
        <f t="shared" si="17"/>
        <v>0</v>
      </c>
      <c r="N44" s="48">
        <f t="shared" si="17"/>
        <v>85</v>
      </c>
      <c r="O44" s="68"/>
      <c r="P44" s="68"/>
      <c r="Q44" s="68"/>
      <c r="R44" s="68"/>
      <c r="S44" s="68"/>
      <c r="T44" s="68"/>
      <c r="U44" s="68"/>
      <c r="V44" s="68"/>
      <c r="W44" s="68"/>
      <c r="X44" s="68">
        <v>15</v>
      </c>
      <c r="Y44" s="68"/>
      <c r="Z44" s="68">
        <v>35</v>
      </c>
      <c r="AA44" s="68"/>
      <c r="AB44" s="68">
        <v>25</v>
      </c>
      <c r="AC44" s="68"/>
      <c r="AD44" s="68">
        <v>50</v>
      </c>
      <c r="AE44" s="68"/>
      <c r="AF44" s="68"/>
      <c r="AG44" s="68">
        <v>2</v>
      </c>
      <c r="AH44" s="68">
        <v>3</v>
      </c>
      <c r="AI44" s="77">
        <v>2</v>
      </c>
      <c r="AJ44" s="77">
        <v>5</v>
      </c>
      <c r="AK44" s="77"/>
      <c r="AL44" s="77">
        <v>5</v>
      </c>
      <c r="AM44" s="78"/>
    </row>
    <row r="45" spans="1:39" ht="45" customHeight="1">
      <c r="A45" s="45" t="s">
        <v>68</v>
      </c>
      <c r="B45" s="59" t="s">
        <v>133</v>
      </c>
      <c r="C45" s="47" t="s">
        <v>89</v>
      </c>
      <c r="D45" s="48">
        <f t="shared" si="18"/>
        <v>150</v>
      </c>
      <c r="E45" s="48">
        <f t="shared" si="19"/>
        <v>60</v>
      </c>
      <c r="F45" s="49">
        <f t="shared" si="20"/>
        <v>10</v>
      </c>
      <c r="G45" s="49">
        <f t="shared" si="21"/>
        <v>40</v>
      </c>
      <c r="H45" s="50"/>
      <c r="I45" s="71">
        <v>40</v>
      </c>
      <c r="J45" s="71"/>
      <c r="K45" s="50"/>
      <c r="L45" s="50"/>
      <c r="M45" s="48">
        <f t="shared" si="17"/>
        <v>10</v>
      </c>
      <c r="N45" s="48">
        <f t="shared" si="17"/>
        <v>90</v>
      </c>
      <c r="O45" s="68"/>
      <c r="P45" s="68"/>
      <c r="Q45" s="68"/>
      <c r="R45" s="68"/>
      <c r="S45" s="68">
        <v>10</v>
      </c>
      <c r="T45" s="68">
        <v>10</v>
      </c>
      <c r="U45" s="68">
        <v>10</v>
      </c>
      <c r="V45" s="68">
        <v>20</v>
      </c>
      <c r="W45" s="68"/>
      <c r="X45" s="68">
        <v>15</v>
      </c>
      <c r="Y45" s="68"/>
      <c r="Z45" s="68">
        <v>35</v>
      </c>
      <c r="AA45" s="68"/>
      <c r="AB45" s="68">
        <v>15</v>
      </c>
      <c r="AC45" s="68"/>
      <c r="AD45" s="68">
        <v>35</v>
      </c>
      <c r="AE45" s="68"/>
      <c r="AF45" s="68">
        <v>2</v>
      </c>
      <c r="AG45" s="68">
        <v>2</v>
      </c>
      <c r="AH45" s="68">
        <v>2</v>
      </c>
      <c r="AI45" s="77">
        <v>3</v>
      </c>
      <c r="AJ45" s="77">
        <v>6</v>
      </c>
      <c r="AK45" s="77"/>
      <c r="AL45" s="77">
        <v>6</v>
      </c>
      <c r="AM45" s="78"/>
    </row>
    <row r="46" spans="1:39" ht="45" customHeight="1">
      <c r="A46" s="45" t="s">
        <v>71</v>
      </c>
      <c r="B46" s="51" t="s">
        <v>134</v>
      </c>
      <c r="C46" s="47" t="s">
        <v>87</v>
      </c>
      <c r="D46" s="48">
        <f t="shared" si="18"/>
        <v>100</v>
      </c>
      <c r="E46" s="48">
        <f t="shared" si="19"/>
        <v>40</v>
      </c>
      <c r="F46" s="49">
        <f t="shared" si="20"/>
        <v>10</v>
      </c>
      <c r="G46" s="49">
        <f t="shared" si="21"/>
        <v>25</v>
      </c>
      <c r="H46" s="50"/>
      <c r="I46" s="71">
        <v>25</v>
      </c>
      <c r="J46" s="71"/>
      <c r="K46" s="50"/>
      <c r="L46" s="50"/>
      <c r="M46" s="48">
        <f t="shared" si="17"/>
        <v>5</v>
      </c>
      <c r="N46" s="48">
        <f t="shared" si="17"/>
        <v>60</v>
      </c>
      <c r="O46" s="68"/>
      <c r="P46" s="68"/>
      <c r="Q46" s="68"/>
      <c r="R46" s="68"/>
      <c r="S46" s="68"/>
      <c r="T46" s="68"/>
      <c r="U46" s="68"/>
      <c r="V46" s="68"/>
      <c r="W46" s="68">
        <v>10</v>
      </c>
      <c r="X46" s="68">
        <v>10</v>
      </c>
      <c r="Y46" s="68"/>
      <c r="Z46" s="68">
        <v>30</v>
      </c>
      <c r="AA46" s="68"/>
      <c r="AB46" s="68">
        <v>15</v>
      </c>
      <c r="AC46" s="68">
        <v>5</v>
      </c>
      <c r="AD46" s="68">
        <v>30</v>
      </c>
      <c r="AE46" s="68"/>
      <c r="AF46" s="68"/>
      <c r="AG46" s="68">
        <v>2</v>
      </c>
      <c r="AH46" s="68">
        <v>2</v>
      </c>
      <c r="AI46" s="77">
        <v>2</v>
      </c>
      <c r="AJ46" s="77">
        <v>4</v>
      </c>
      <c r="AK46" s="77"/>
      <c r="AL46" s="77">
        <v>4</v>
      </c>
      <c r="AM46" s="78"/>
    </row>
    <row r="47" spans="1:39" ht="51" customHeight="1">
      <c r="A47" s="45" t="s">
        <v>73</v>
      </c>
      <c r="B47" s="59" t="s">
        <v>106</v>
      </c>
      <c r="C47" s="47" t="s">
        <v>65</v>
      </c>
      <c r="D47" s="48">
        <f t="shared" si="18"/>
        <v>50</v>
      </c>
      <c r="E47" s="48">
        <f t="shared" si="19"/>
        <v>15</v>
      </c>
      <c r="F47" s="49">
        <f t="shared" si="20"/>
        <v>0</v>
      </c>
      <c r="G47" s="49">
        <f t="shared" si="21"/>
        <v>15</v>
      </c>
      <c r="H47" s="50"/>
      <c r="I47" s="71">
        <v>15</v>
      </c>
      <c r="J47" s="71"/>
      <c r="K47" s="50"/>
      <c r="L47" s="50"/>
      <c r="M47" s="48">
        <f t="shared" si="17"/>
        <v>0</v>
      </c>
      <c r="N47" s="48">
        <f t="shared" si="17"/>
        <v>35</v>
      </c>
      <c r="O47" s="68"/>
      <c r="P47" s="68"/>
      <c r="Q47" s="68"/>
      <c r="R47" s="68"/>
      <c r="S47" s="68"/>
      <c r="T47" s="68"/>
      <c r="U47" s="68"/>
      <c r="V47" s="68"/>
      <c r="W47" s="68"/>
      <c r="X47" s="68">
        <v>15</v>
      </c>
      <c r="Y47" s="68"/>
      <c r="Z47" s="68">
        <v>35</v>
      </c>
      <c r="AA47" s="68"/>
      <c r="AB47" s="68"/>
      <c r="AC47" s="68"/>
      <c r="AD47" s="68"/>
      <c r="AE47" s="68"/>
      <c r="AF47" s="68"/>
      <c r="AG47" s="68">
        <v>2</v>
      </c>
      <c r="AH47" s="68"/>
      <c r="AI47" s="77">
        <v>1</v>
      </c>
      <c r="AJ47" s="77">
        <v>2</v>
      </c>
      <c r="AK47" s="77"/>
      <c r="AL47" s="77">
        <v>2</v>
      </c>
      <c r="AM47" s="78"/>
    </row>
    <row r="48" spans="1:39" ht="42.75" customHeight="1">
      <c r="A48" s="45" t="s">
        <v>75</v>
      </c>
      <c r="B48" s="51" t="s">
        <v>107</v>
      </c>
      <c r="C48" s="47" t="s">
        <v>65</v>
      </c>
      <c r="D48" s="48">
        <f t="shared" si="18"/>
        <v>50</v>
      </c>
      <c r="E48" s="48">
        <f t="shared" si="19"/>
        <v>15</v>
      </c>
      <c r="F48" s="49">
        <f t="shared" si="20"/>
        <v>0</v>
      </c>
      <c r="G48" s="49">
        <f t="shared" si="21"/>
        <v>15</v>
      </c>
      <c r="H48" s="50"/>
      <c r="I48" s="71">
        <v>15</v>
      </c>
      <c r="J48" s="71"/>
      <c r="K48" s="50"/>
      <c r="L48" s="50"/>
      <c r="M48" s="48">
        <f t="shared" si="17"/>
        <v>0</v>
      </c>
      <c r="N48" s="48">
        <f t="shared" si="17"/>
        <v>35</v>
      </c>
      <c r="O48" s="68"/>
      <c r="P48" s="68"/>
      <c r="Q48" s="68"/>
      <c r="R48" s="68"/>
      <c r="S48" s="68"/>
      <c r="T48" s="68"/>
      <c r="U48" s="68"/>
      <c r="V48" s="68"/>
      <c r="W48" s="68"/>
      <c r="X48" s="68">
        <v>15</v>
      </c>
      <c r="Y48" s="68"/>
      <c r="Z48" s="68">
        <v>35</v>
      </c>
      <c r="AA48" s="68"/>
      <c r="AB48" s="68"/>
      <c r="AC48" s="68"/>
      <c r="AD48" s="68"/>
      <c r="AE48" s="68"/>
      <c r="AF48" s="68"/>
      <c r="AG48" s="68">
        <v>2</v>
      </c>
      <c r="AH48" s="68"/>
      <c r="AI48" s="77">
        <v>1</v>
      </c>
      <c r="AJ48" s="77">
        <v>2</v>
      </c>
      <c r="AK48" s="77"/>
      <c r="AL48" s="77">
        <v>2</v>
      </c>
      <c r="AM48" s="78"/>
    </row>
    <row r="49" spans="1:39" ht="46.5" customHeight="1">
      <c r="A49" s="45" t="s">
        <v>92</v>
      </c>
      <c r="B49" s="59" t="s">
        <v>108</v>
      </c>
      <c r="C49" s="47" t="s">
        <v>87</v>
      </c>
      <c r="D49" s="48">
        <f t="shared" si="18"/>
        <v>240</v>
      </c>
      <c r="E49" s="48">
        <f t="shared" si="19"/>
        <v>0</v>
      </c>
      <c r="F49" s="49">
        <f t="shared" si="20"/>
        <v>0</v>
      </c>
      <c r="G49" s="49">
        <f t="shared" si="21"/>
        <v>0</v>
      </c>
      <c r="H49" s="50">
        <f>SUM(P49,T49,X49,AB49)</f>
        <v>0</v>
      </c>
      <c r="I49" s="50"/>
      <c r="J49" s="50"/>
      <c r="K49" s="50"/>
      <c r="L49" s="50"/>
      <c r="M49" s="48">
        <f t="shared" si="17"/>
        <v>0</v>
      </c>
      <c r="N49" s="48">
        <f t="shared" si="17"/>
        <v>240</v>
      </c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>
        <v>120</v>
      </c>
      <c r="AA49" s="68"/>
      <c r="AB49" s="68"/>
      <c r="AC49" s="68"/>
      <c r="AD49" s="68">
        <v>120</v>
      </c>
      <c r="AE49" s="68"/>
      <c r="AF49" s="68"/>
      <c r="AG49" s="68">
        <v>4</v>
      </c>
      <c r="AH49" s="68">
        <v>4</v>
      </c>
      <c r="AI49" s="77"/>
      <c r="AJ49" s="77">
        <v>8</v>
      </c>
      <c r="AK49" s="77"/>
      <c r="AL49" s="77">
        <v>8</v>
      </c>
      <c r="AM49" s="78"/>
    </row>
    <row r="50" spans="1:39" s="36" customFormat="1" ht="49.5" customHeight="1">
      <c r="A50" s="55" t="s">
        <v>109</v>
      </c>
      <c r="B50" s="56" t="s">
        <v>135</v>
      </c>
      <c r="C50" s="63"/>
      <c r="D50" s="58">
        <f>SUM(D51:D62)</f>
        <v>1165</v>
      </c>
      <c r="E50" s="58">
        <f aca="true" t="shared" si="22" ref="E50:AL50">SUM(E51:E62)</f>
        <v>340</v>
      </c>
      <c r="F50" s="58">
        <f t="shared" si="22"/>
        <v>76</v>
      </c>
      <c r="G50" s="58">
        <f t="shared" si="22"/>
        <v>219</v>
      </c>
      <c r="H50" s="58">
        <f t="shared" si="22"/>
        <v>79</v>
      </c>
      <c r="I50" s="58">
        <f t="shared" si="22"/>
        <v>140</v>
      </c>
      <c r="J50" s="58">
        <f t="shared" si="22"/>
        <v>0</v>
      </c>
      <c r="K50" s="58">
        <f t="shared" si="22"/>
        <v>0</v>
      </c>
      <c r="L50" s="58">
        <f t="shared" si="22"/>
        <v>0</v>
      </c>
      <c r="M50" s="58">
        <f t="shared" si="22"/>
        <v>45</v>
      </c>
      <c r="N50" s="58">
        <f t="shared" si="22"/>
        <v>825</v>
      </c>
      <c r="O50" s="58">
        <f t="shared" si="22"/>
        <v>8</v>
      </c>
      <c r="P50" s="58">
        <f t="shared" si="22"/>
        <v>23</v>
      </c>
      <c r="Q50" s="58">
        <f t="shared" si="22"/>
        <v>0</v>
      </c>
      <c r="R50" s="58">
        <f t="shared" si="22"/>
        <v>69</v>
      </c>
      <c r="S50" s="58">
        <f t="shared" si="22"/>
        <v>18</v>
      </c>
      <c r="T50" s="58">
        <f t="shared" si="22"/>
        <v>25</v>
      </c>
      <c r="U50" s="58">
        <f t="shared" si="22"/>
        <v>20</v>
      </c>
      <c r="V50" s="58">
        <f t="shared" si="22"/>
        <v>62</v>
      </c>
      <c r="W50" s="58">
        <f t="shared" si="22"/>
        <v>42</v>
      </c>
      <c r="X50" s="58">
        <f t="shared" si="22"/>
        <v>101</v>
      </c>
      <c r="Y50" s="58">
        <f t="shared" si="22"/>
        <v>10</v>
      </c>
      <c r="Z50" s="58">
        <f t="shared" si="22"/>
        <v>417</v>
      </c>
      <c r="AA50" s="58">
        <f t="shared" si="22"/>
        <v>8</v>
      </c>
      <c r="AB50" s="58">
        <f t="shared" si="22"/>
        <v>70</v>
      </c>
      <c r="AC50" s="58">
        <f t="shared" si="22"/>
        <v>15</v>
      </c>
      <c r="AD50" s="58">
        <f t="shared" si="22"/>
        <v>277</v>
      </c>
      <c r="AE50" s="58">
        <f t="shared" si="22"/>
        <v>4</v>
      </c>
      <c r="AF50" s="58">
        <f t="shared" si="22"/>
        <v>7</v>
      </c>
      <c r="AG50" s="58">
        <f t="shared" si="22"/>
        <v>20</v>
      </c>
      <c r="AH50" s="58">
        <f t="shared" si="22"/>
        <v>14</v>
      </c>
      <c r="AI50" s="58">
        <f t="shared" si="22"/>
        <v>18</v>
      </c>
      <c r="AJ50" s="58">
        <f t="shared" si="22"/>
        <v>43</v>
      </c>
      <c r="AK50" s="58">
        <f t="shared" si="22"/>
        <v>0</v>
      </c>
      <c r="AL50" s="58">
        <f t="shared" si="22"/>
        <v>45</v>
      </c>
      <c r="AM50" s="79"/>
    </row>
    <row r="51" spans="1:39" ht="52.5" customHeight="1">
      <c r="A51" s="45" t="s">
        <v>42</v>
      </c>
      <c r="B51" s="65" t="s">
        <v>111</v>
      </c>
      <c r="C51" s="47" t="s">
        <v>56</v>
      </c>
      <c r="D51" s="48">
        <f aca="true" t="shared" si="23" ref="D51:D62">SUM(E51,N51)</f>
        <v>50</v>
      </c>
      <c r="E51" s="48">
        <f>SUM(F51,G51,M51)</f>
        <v>16</v>
      </c>
      <c r="F51" s="49">
        <f>SUM(O51,S51,W51,AA51)</f>
        <v>8</v>
      </c>
      <c r="G51" s="49">
        <f>SUM(H51:L51)</f>
        <v>8</v>
      </c>
      <c r="H51" s="50">
        <f>SUM(P51,T51,X51,AB51)</f>
        <v>8</v>
      </c>
      <c r="I51" s="50"/>
      <c r="J51" s="50"/>
      <c r="K51" s="50"/>
      <c r="L51" s="50"/>
      <c r="M51" s="48">
        <f>SUM(Q51,U51,Y51,AC51)</f>
        <v>0</v>
      </c>
      <c r="N51" s="48">
        <f>SUM(R51,V51,Z51,AD51)</f>
        <v>34</v>
      </c>
      <c r="O51" s="68">
        <v>8</v>
      </c>
      <c r="P51" s="68">
        <v>8</v>
      </c>
      <c r="Q51" s="68"/>
      <c r="R51" s="68">
        <v>34</v>
      </c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>
        <v>2</v>
      </c>
      <c r="AF51" s="68"/>
      <c r="AG51" s="68"/>
      <c r="AH51" s="68"/>
      <c r="AI51" s="77">
        <v>1</v>
      </c>
      <c r="AJ51" s="77">
        <v>2</v>
      </c>
      <c r="AK51" s="77"/>
      <c r="AL51" s="77">
        <v>2</v>
      </c>
      <c r="AM51" s="78"/>
    </row>
    <row r="52" spans="1:39" ht="52.5" customHeight="1">
      <c r="A52" s="45" t="s">
        <v>45</v>
      </c>
      <c r="B52" s="51" t="s">
        <v>136</v>
      </c>
      <c r="C52" s="47" t="s">
        <v>98</v>
      </c>
      <c r="D52" s="48">
        <f t="shared" si="23"/>
        <v>150</v>
      </c>
      <c r="E52" s="48">
        <f aca="true" t="shared" si="24" ref="E52:E62">SUM(F52,G52,M52)</f>
        <v>66</v>
      </c>
      <c r="F52" s="49">
        <f aca="true" t="shared" si="25" ref="F52:F62">SUM(O52,S52,W52,AA52)</f>
        <v>16</v>
      </c>
      <c r="G52" s="49">
        <f aca="true" t="shared" si="26" ref="G52:G62">SUM(H52:L52)</f>
        <v>30</v>
      </c>
      <c r="H52" s="50"/>
      <c r="I52" s="50">
        <v>30</v>
      </c>
      <c r="J52" s="50"/>
      <c r="K52" s="50"/>
      <c r="L52" s="50"/>
      <c r="M52" s="48">
        <f aca="true" t="shared" si="27" ref="M52:N62">SUM(Q52,U52,Y52,AC52)</f>
        <v>20</v>
      </c>
      <c r="N52" s="48">
        <f t="shared" si="27"/>
        <v>84</v>
      </c>
      <c r="O52" s="68"/>
      <c r="P52" s="68"/>
      <c r="Q52" s="68"/>
      <c r="R52" s="68"/>
      <c r="S52" s="68">
        <v>8</v>
      </c>
      <c r="T52" s="68">
        <v>15</v>
      </c>
      <c r="U52" s="68">
        <v>10</v>
      </c>
      <c r="V52" s="68">
        <v>42</v>
      </c>
      <c r="W52" s="68">
        <v>8</v>
      </c>
      <c r="X52" s="68">
        <v>15</v>
      </c>
      <c r="Y52" s="68">
        <v>10</v>
      </c>
      <c r="Z52" s="68">
        <v>42</v>
      </c>
      <c r="AA52" s="68"/>
      <c r="AB52" s="68"/>
      <c r="AC52" s="68"/>
      <c r="AD52" s="68"/>
      <c r="AE52" s="68"/>
      <c r="AF52" s="68">
        <v>3</v>
      </c>
      <c r="AG52" s="68">
        <v>3</v>
      </c>
      <c r="AH52" s="68"/>
      <c r="AI52" s="77">
        <v>3</v>
      </c>
      <c r="AJ52" s="77">
        <v>5</v>
      </c>
      <c r="AK52" s="77"/>
      <c r="AL52" s="77">
        <v>6</v>
      </c>
      <c r="AM52" s="78"/>
    </row>
    <row r="53" spans="1:39" ht="52.5" customHeight="1">
      <c r="A53" s="45" t="s">
        <v>48</v>
      </c>
      <c r="B53" s="51" t="s">
        <v>137</v>
      </c>
      <c r="C53" s="47" t="s">
        <v>65</v>
      </c>
      <c r="D53" s="48">
        <f t="shared" si="23"/>
        <v>50</v>
      </c>
      <c r="E53" s="48">
        <f t="shared" si="24"/>
        <v>16</v>
      </c>
      <c r="F53" s="49">
        <f t="shared" si="25"/>
        <v>8</v>
      </c>
      <c r="G53" s="49">
        <f t="shared" si="26"/>
        <v>8</v>
      </c>
      <c r="H53" s="50">
        <f aca="true" t="shared" si="28" ref="H53:H62">SUM(P53,T53,X53,AB53)</f>
        <v>8</v>
      </c>
      <c r="I53" s="50"/>
      <c r="J53" s="50"/>
      <c r="K53" s="50"/>
      <c r="L53" s="50"/>
      <c r="M53" s="48">
        <f t="shared" si="27"/>
        <v>0</v>
      </c>
      <c r="N53" s="48">
        <f t="shared" si="27"/>
        <v>34</v>
      </c>
      <c r="O53" s="68"/>
      <c r="P53" s="68"/>
      <c r="Q53" s="68"/>
      <c r="R53" s="68"/>
      <c r="S53" s="68"/>
      <c r="T53" s="68"/>
      <c r="U53" s="68"/>
      <c r="V53" s="68"/>
      <c r="W53" s="68">
        <v>8</v>
      </c>
      <c r="X53" s="68">
        <v>8</v>
      </c>
      <c r="Y53" s="68"/>
      <c r="Z53" s="68">
        <v>34</v>
      </c>
      <c r="AA53" s="68"/>
      <c r="AB53" s="68"/>
      <c r="AC53" s="68"/>
      <c r="AD53" s="68"/>
      <c r="AE53" s="68"/>
      <c r="AF53" s="68"/>
      <c r="AG53" s="68">
        <v>2</v>
      </c>
      <c r="AH53" s="68"/>
      <c r="AI53" s="77">
        <v>1</v>
      </c>
      <c r="AJ53" s="77">
        <v>2</v>
      </c>
      <c r="AK53" s="77"/>
      <c r="AL53" s="77">
        <v>2</v>
      </c>
      <c r="AM53" s="78"/>
    </row>
    <row r="54" spans="1:39" ht="52.5" customHeight="1">
      <c r="A54" s="45" t="s">
        <v>51</v>
      </c>
      <c r="B54" s="59" t="s">
        <v>114</v>
      </c>
      <c r="C54" s="47" t="s">
        <v>89</v>
      </c>
      <c r="D54" s="48">
        <f t="shared" si="23"/>
        <v>100</v>
      </c>
      <c r="E54" s="48">
        <f t="shared" si="24"/>
        <v>41</v>
      </c>
      <c r="F54" s="49">
        <f t="shared" si="25"/>
        <v>16</v>
      </c>
      <c r="G54" s="49">
        <f t="shared" si="26"/>
        <v>15</v>
      </c>
      <c r="H54" s="50"/>
      <c r="I54" s="50">
        <v>15</v>
      </c>
      <c r="J54" s="50"/>
      <c r="K54" s="50"/>
      <c r="L54" s="50"/>
      <c r="M54" s="48">
        <f t="shared" si="27"/>
        <v>10</v>
      </c>
      <c r="N54" s="48">
        <f t="shared" si="27"/>
        <v>59</v>
      </c>
      <c r="O54" s="68"/>
      <c r="P54" s="68"/>
      <c r="Q54" s="68"/>
      <c r="R54" s="68"/>
      <c r="S54" s="68"/>
      <c r="T54" s="68"/>
      <c r="U54" s="68"/>
      <c r="V54" s="68"/>
      <c r="W54" s="68">
        <v>8</v>
      </c>
      <c r="X54" s="68"/>
      <c r="Y54" s="68"/>
      <c r="Z54" s="68">
        <v>17</v>
      </c>
      <c r="AA54" s="68">
        <v>8</v>
      </c>
      <c r="AB54" s="68">
        <v>15</v>
      </c>
      <c r="AC54" s="68">
        <v>10</v>
      </c>
      <c r="AD54" s="68">
        <v>42</v>
      </c>
      <c r="AE54" s="68"/>
      <c r="AF54" s="68"/>
      <c r="AG54" s="68">
        <v>1</v>
      </c>
      <c r="AH54" s="68">
        <v>3</v>
      </c>
      <c r="AI54" s="77">
        <v>2</v>
      </c>
      <c r="AJ54" s="77">
        <v>3</v>
      </c>
      <c r="AK54" s="77"/>
      <c r="AL54" s="77">
        <v>4</v>
      </c>
      <c r="AM54" s="78"/>
    </row>
    <row r="55" spans="1:39" ht="52.5" customHeight="1">
      <c r="A55" s="45" t="s">
        <v>61</v>
      </c>
      <c r="B55" s="59" t="s">
        <v>115</v>
      </c>
      <c r="C55" s="47" t="s">
        <v>65</v>
      </c>
      <c r="D55" s="48">
        <f t="shared" si="23"/>
        <v>50</v>
      </c>
      <c r="E55" s="48">
        <f t="shared" si="24"/>
        <v>16</v>
      </c>
      <c r="F55" s="49">
        <f t="shared" si="25"/>
        <v>8</v>
      </c>
      <c r="G55" s="49">
        <f t="shared" si="26"/>
        <v>8</v>
      </c>
      <c r="H55" s="50">
        <f t="shared" si="28"/>
        <v>8</v>
      </c>
      <c r="I55" s="50"/>
      <c r="J55" s="50"/>
      <c r="K55" s="50"/>
      <c r="L55" s="50"/>
      <c r="M55" s="48">
        <f t="shared" si="27"/>
        <v>0</v>
      </c>
      <c r="N55" s="48">
        <f t="shared" si="27"/>
        <v>34</v>
      </c>
      <c r="O55" s="68"/>
      <c r="P55" s="68"/>
      <c r="Q55" s="68"/>
      <c r="R55" s="68"/>
      <c r="S55" s="68"/>
      <c r="T55" s="68"/>
      <c r="U55" s="68"/>
      <c r="V55" s="68"/>
      <c r="W55" s="68">
        <v>8</v>
      </c>
      <c r="X55" s="68">
        <v>8</v>
      </c>
      <c r="Y55" s="68"/>
      <c r="Z55" s="68">
        <v>34</v>
      </c>
      <c r="AA55" s="68"/>
      <c r="AB55" s="68"/>
      <c r="AC55" s="68"/>
      <c r="AD55" s="68"/>
      <c r="AE55" s="68"/>
      <c r="AF55" s="68">
        <v>2</v>
      </c>
      <c r="AG55" s="68"/>
      <c r="AH55" s="68"/>
      <c r="AI55" s="77">
        <v>1</v>
      </c>
      <c r="AJ55" s="77">
        <v>2</v>
      </c>
      <c r="AK55" s="77"/>
      <c r="AL55" s="77">
        <v>2</v>
      </c>
      <c r="AM55" s="78"/>
    </row>
    <row r="56" spans="1:39" ht="52.5" customHeight="1">
      <c r="A56" s="45" t="s">
        <v>63</v>
      </c>
      <c r="B56" s="59" t="s">
        <v>116</v>
      </c>
      <c r="C56" s="47" t="s">
        <v>56</v>
      </c>
      <c r="D56" s="48">
        <f t="shared" si="23"/>
        <v>50</v>
      </c>
      <c r="E56" s="48">
        <f t="shared" si="24"/>
        <v>15</v>
      </c>
      <c r="F56" s="49">
        <f t="shared" si="25"/>
        <v>0</v>
      </c>
      <c r="G56" s="49">
        <f t="shared" si="26"/>
        <v>15</v>
      </c>
      <c r="H56" s="50"/>
      <c r="I56" s="50">
        <v>15</v>
      </c>
      <c r="J56" s="50"/>
      <c r="K56" s="50"/>
      <c r="L56" s="50"/>
      <c r="M56" s="48">
        <f t="shared" si="27"/>
        <v>0</v>
      </c>
      <c r="N56" s="48">
        <f t="shared" si="27"/>
        <v>35</v>
      </c>
      <c r="O56" s="68"/>
      <c r="P56" s="68">
        <v>15</v>
      </c>
      <c r="Q56" s="68"/>
      <c r="R56" s="68">
        <v>35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>
        <v>2</v>
      </c>
      <c r="AF56" s="68"/>
      <c r="AG56" s="68"/>
      <c r="AH56" s="68"/>
      <c r="AI56" s="77">
        <v>1</v>
      </c>
      <c r="AJ56" s="77">
        <v>2</v>
      </c>
      <c r="AK56" s="77"/>
      <c r="AL56" s="77">
        <v>2</v>
      </c>
      <c r="AM56" s="78"/>
    </row>
    <row r="57" spans="1:39" ht="52.5" customHeight="1">
      <c r="A57" s="45" t="s">
        <v>66</v>
      </c>
      <c r="B57" s="51" t="s">
        <v>117</v>
      </c>
      <c r="C57" s="47" t="s">
        <v>87</v>
      </c>
      <c r="D57" s="48">
        <f t="shared" si="23"/>
        <v>125</v>
      </c>
      <c r="E57" s="48">
        <f t="shared" si="24"/>
        <v>40</v>
      </c>
      <c r="F57" s="49">
        <f t="shared" si="25"/>
        <v>0</v>
      </c>
      <c r="G57" s="49">
        <f t="shared" si="26"/>
        <v>40</v>
      </c>
      <c r="H57" s="50">
        <f t="shared" si="28"/>
        <v>40</v>
      </c>
      <c r="I57" s="50"/>
      <c r="J57" s="50"/>
      <c r="K57" s="50"/>
      <c r="L57" s="50"/>
      <c r="M57" s="48">
        <f t="shared" si="27"/>
        <v>0</v>
      </c>
      <c r="N57" s="48">
        <f t="shared" si="27"/>
        <v>85</v>
      </c>
      <c r="O57" s="68"/>
      <c r="P57" s="68"/>
      <c r="Q57" s="68"/>
      <c r="R57" s="68"/>
      <c r="S57" s="68"/>
      <c r="T57" s="68"/>
      <c r="U57" s="68"/>
      <c r="V57" s="68"/>
      <c r="W57" s="68"/>
      <c r="X57" s="68">
        <v>15</v>
      </c>
      <c r="Y57" s="68"/>
      <c r="Z57" s="68">
        <v>35</v>
      </c>
      <c r="AA57" s="68"/>
      <c r="AB57" s="68">
        <v>25</v>
      </c>
      <c r="AC57" s="68"/>
      <c r="AD57" s="68">
        <v>50</v>
      </c>
      <c r="AE57" s="68"/>
      <c r="AF57" s="68"/>
      <c r="AG57" s="68">
        <v>2</v>
      </c>
      <c r="AH57" s="68">
        <v>3</v>
      </c>
      <c r="AI57" s="77">
        <v>2</v>
      </c>
      <c r="AJ57" s="77">
        <v>5</v>
      </c>
      <c r="AK57" s="77"/>
      <c r="AL57" s="77">
        <v>5</v>
      </c>
      <c r="AM57" s="78"/>
    </row>
    <row r="58" spans="1:39" ht="52.5" customHeight="1">
      <c r="A58" s="45" t="s">
        <v>68</v>
      </c>
      <c r="B58" s="59" t="s">
        <v>118</v>
      </c>
      <c r="C58" s="47" t="s">
        <v>87</v>
      </c>
      <c r="D58" s="48">
        <f t="shared" si="23"/>
        <v>150</v>
      </c>
      <c r="E58" s="48">
        <f t="shared" si="24"/>
        <v>60</v>
      </c>
      <c r="F58" s="49">
        <f t="shared" si="25"/>
        <v>10</v>
      </c>
      <c r="G58" s="49">
        <f t="shared" si="26"/>
        <v>40</v>
      </c>
      <c r="H58" s="50"/>
      <c r="I58" s="50">
        <v>40</v>
      </c>
      <c r="J58" s="50"/>
      <c r="K58" s="50"/>
      <c r="L58" s="50"/>
      <c r="M58" s="48">
        <f t="shared" si="27"/>
        <v>10</v>
      </c>
      <c r="N58" s="48">
        <f t="shared" si="27"/>
        <v>90</v>
      </c>
      <c r="O58" s="68"/>
      <c r="P58" s="68"/>
      <c r="Q58" s="68"/>
      <c r="R58" s="68"/>
      <c r="S58" s="68">
        <v>10</v>
      </c>
      <c r="T58" s="68">
        <v>10</v>
      </c>
      <c r="U58" s="68">
        <v>10</v>
      </c>
      <c r="V58" s="68">
        <v>20</v>
      </c>
      <c r="W58" s="68"/>
      <c r="X58" s="68">
        <v>15</v>
      </c>
      <c r="Y58" s="68"/>
      <c r="Z58" s="68">
        <v>35</v>
      </c>
      <c r="AA58" s="68"/>
      <c r="AB58" s="68">
        <v>15</v>
      </c>
      <c r="AC58" s="68"/>
      <c r="AD58" s="68">
        <v>35</v>
      </c>
      <c r="AE58" s="68"/>
      <c r="AF58" s="68">
        <v>2</v>
      </c>
      <c r="AG58" s="68">
        <v>2</v>
      </c>
      <c r="AH58" s="68">
        <v>2</v>
      </c>
      <c r="AI58" s="77">
        <v>3</v>
      </c>
      <c r="AJ58" s="77">
        <v>6</v>
      </c>
      <c r="AK58" s="77"/>
      <c r="AL58" s="77">
        <v>6</v>
      </c>
      <c r="AM58" s="78"/>
    </row>
    <row r="59" spans="1:39" ht="52.5" customHeight="1">
      <c r="A59" s="45" t="s">
        <v>71</v>
      </c>
      <c r="B59" s="51" t="s">
        <v>119</v>
      </c>
      <c r="C59" s="47" t="s">
        <v>87</v>
      </c>
      <c r="D59" s="48">
        <f t="shared" si="23"/>
        <v>100</v>
      </c>
      <c r="E59" s="48">
        <f t="shared" si="24"/>
        <v>40</v>
      </c>
      <c r="F59" s="49">
        <f t="shared" si="25"/>
        <v>10</v>
      </c>
      <c r="G59" s="49">
        <f t="shared" si="26"/>
        <v>25</v>
      </c>
      <c r="H59" s="50"/>
      <c r="I59" s="50">
        <v>25</v>
      </c>
      <c r="J59" s="50"/>
      <c r="K59" s="50"/>
      <c r="L59" s="50"/>
      <c r="M59" s="48">
        <f t="shared" si="27"/>
        <v>5</v>
      </c>
      <c r="N59" s="48">
        <f t="shared" si="27"/>
        <v>60</v>
      </c>
      <c r="O59" s="68"/>
      <c r="P59" s="68"/>
      <c r="Q59" s="68"/>
      <c r="R59" s="68"/>
      <c r="S59" s="68"/>
      <c r="T59" s="68"/>
      <c r="U59" s="68"/>
      <c r="V59" s="68"/>
      <c r="W59" s="68">
        <v>10</v>
      </c>
      <c r="X59" s="68">
        <v>10</v>
      </c>
      <c r="Y59" s="68"/>
      <c r="Z59" s="68">
        <v>30</v>
      </c>
      <c r="AA59" s="68"/>
      <c r="AB59" s="68">
        <v>15</v>
      </c>
      <c r="AC59" s="68">
        <v>5</v>
      </c>
      <c r="AD59" s="68">
        <v>30</v>
      </c>
      <c r="AE59" s="68"/>
      <c r="AF59" s="68"/>
      <c r="AG59" s="68">
        <v>2</v>
      </c>
      <c r="AH59" s="68">
        <v>2</v>
      </c>
      <c r="AI59" s="77">
        <v>2</v>
      </c>
      <c r="AJ59" s="77">
        <v>4</v>
      </c>
      <c r="AK59" s="77"/>
      <c r="AL59" s="77">
        <v>4</v>
      </c>
      <c r="AM59" s="78"/>
    </row>
    <row r="60" spans="1:39" ht="52.5" customHeight="1">
      <c r="A60" s="45" t="s">
        <v>73</v>
      </c>
      <c r="B60" s="51" t="s">
        <v>120</v>
      </c>
      <c r="C60" s="47" t="s">
        <v>65</v>
      </c>
      <c r="D60" s="48">
        <f t="shared" si="23"/>
        <v>50</v>
      </c>
      <c r="E60" s="48">
        <f t="shared" si="24"/>
        <v>15</v>
      </c>
      <c r="F60" s="49">
        <f t="shared" si="25"/>
        <v>0</v>
      </c>
      <c r="G60" s="49">
        <f t="shared" si="26"/>
        <v>15</v>
      </c>
      <c r="H60" s="50">
        <f t="shared" si="28"/>
        <v>15</v>
      </c>
      <c r="I60" s="50"/>
      <c r="J60" s="50"/>
      <c r="K60" s="50"/>
      <c r="L60" s="50"/>
      <c r="M60" s="48">
        <f t="shared" si="27"/>
        <v>0</v>
      </c>
      <c r="N60" s="48">
        <f t="shared" si="27"/>
        <v>35</v>
      </c>
      <c r="O60" s="68"/>
      <c r="P60" s="68"/>
      <c r="Q60" s="68"/>
      <c r="R60" s="68"/>
      <c r="S60" s="68"/>
      <c r="T60" s="68"/>
      <c r="U60" s="68"/>
      <c r="V60" s="68"/>
      <c r="W60" s="68"/>
      <c r="X60" s="68">
        <v>15</v>
      </c>
      <c r="Y60" s="68"/>
      <c r="Z60" s="68">
        <v>35</v>
      </c>
      <c r="AA60" s="68"/>
      <c r="AB60" s="68"/>
      <c r="AC60" s="68"/>
      <c r="AD60" s="68"/>
      <c r="AE60" s="68"/>
      <c r="AF60" s="68"/>
      <c r="AG60" s="68">
        <v>2</v>
      </c>
      <c r="AH60" s="68"/>
      <c r="AI60" s="77">
        <v>1</v>
      </c>
      <c r="AJ60" s="77">
        <v>2</v>
      </c>
      <c r="AK60" s="77"/>
      <c r="AL60" s="77">
        <v>2</v>
      </c>
      <c r="AM60" s="78"/>
    </row>
    <row r="61" spans="1:39" ht="57.75" customHeight="1">
      <c r="A61" s="45" t="s">
        <v>75</v>
      </c>
      <c r="B61" s="51" t="s">
        <v>121</v>
      </c>
      <c r="C61" s="47" t="s">
        <v>65</v>
      </c>
      <c r="D61" s="48">
        <f t="shared" si="23"/>
        <v>50</v>
      </c>
      <c r="E61" s="48">
        <f t="shared" si="24"/>
        <v>15</v>
      </c>
      <c r="F61" s="49">
        <f t="shared" si="25"/>
        <v>0</v>
      </c>
      <c r="G61" s="49">
        <f t="shared" si="26"/>
        <v>15</v>
      </c>
      <c r="H61" s="50"/>
      <c r="I61" s="71">
        <v>15</v>
      </c>
      <c r="J61" s="71"/>
      <c r="K61" s="50"/>
      <c r="L61" s="50"/>
      <c r="M61" s="48">
        <f t="shared" si="27"/>
        <v>0</v>
      </c>
      <c r="N61" s="48">
        <f t="shared" si="27"/>
        <v>35</v>
      </c>
      <c r="O61" s="68"/>
      <c r="P61" s="68"/>
      <c r="Q61" s="68"/>
      <c r="R61" s="68"/>
      <c r="S61" s="68"/>
      <c r="T61" s="68"/>
      <c r="U61" s="68"/>
      <c r="V61" s="68"/>
      <c r="W61" s="68"/>
      <c r="X61" s="68">
        <v>15</v>
      </c>
      <c r="Y61" s="68"/>
      <c r="Z61" s="68">
        <v>35</v>
      </c>
      <c r="AA61" s="68"/>
      <c r="AB61" s="68"/>
      <c r="AC61" s="68"/>
      <c r="AD61" s="68"/>
      <c r="AE61" s="68"/>
      <c r="AF61" s="68"/>
      <c r="AG61" s="68">
        <v>2</v>
      </c>
      <c r="AH61" s="68"/>
      <c r="AI61" s="77">
        <v>1</v>
      </c>
      <c r="AJ61" s="77">
        <v>2</v>
      </c>
      <c r="AK61" s="77"/>
      <c r="AL61" s="77">
        <v>2</v>
      </c>
      <c r="AM61" s="78"/>
    </row>
    <row r="62" spans="1:39" ht="45" customHeight="1">
      <c r="A62" s="45" t="s">
        <v>92</v>
      </c>
      <c r="B62" s="59" t="s">
        <v>108</v>
      </c>
      <c r="C62" s="47" t="s">
        <v>87</v>
      </c>
      <c r="D62" s="48">
        <f t="shared" si="23"/>
        <v>240</v>
      </c>
      <c r="E62" s="48">
        <f t="shared" si="24"/>
        <v>0</v>
      </c>
      <c r="F62" s="49">
        <f t="shared" si="25"/>
        <v>0</v>
      </c>
      <c r="G62" s="49">
        <f t="shared" si="26"/>
        <v>0</v>
      </c>
      <c r="H62" s="50">
        <f t="shared" si="28"/>
        <v>0</v>
      </c>
      <c r="I62" s="50"/>
      <c r="J62" s="50"/>
      <c r="K62" s="50"/>
      <c r="L62" s="50"/>
      <c r="M62" s="48">
        <f t="shared" si="27"/>
        <v>0</v>
      </c>
      <c r="N62" s="48">
        <f t="shared" si="27"/>
        <v>240</v>
      </c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>
        <v>120</v>
      </c>
      <c r="AA62" s="68"/>
      <c r="AB62" s="68"/>
      <c r="AC62" s="68"/>
      <c r="AD62" s="68">
        <v>120</v>
      </c>
      <c r="AE62" s="68"/>
      <c r="AF62" s="68"/>
      <c r="AG62" s="68">
        <v>4</v>
      </c>
      <c r="AH62" s="68">
        <v>4</v>
      </c>
      <c r="AI62" s="77"/>
      <c r="AJ62" s="77">
        <v>8</v>
      </c>
      <c r="AK62" s="77"/>
      <c r="AL62" s="77">
        <v>8</v>
      </c>
      <c r="AM62" s="78"/>
    </row>
    <row r="63" spans="1:39" s="36" customFormat="1" ht="29.25" customHeight="1">
      <c r="A63" s="112" t="s">
        <v>122</v>
      </c>
      <c r="B63" s="113"/>
      <c r="C63" s="114"/>
      <c r="D63" s="102">
        <f aca="true" t="shared" si="29" ref="D63:N63">SUM(D37,D24,D12,D7)</f>
        <v>3060</v>
      </c>
      <c r="E63" s="102">
        <f t="shared" si="29"/>
        <v>978</v>
      </c>
      <c r="F63" s="102">
        <f t="shared" si="29"/>
        <v>256</v>
      </c>
      <c r="G63" s="102">
        <f t="shared" si="29"/>
        <v>524</v>
      </c>
      <c r="H63" s="102">
        <f t="shared" si="29"/>
        <v>220</v>
      </c>
      <c r="I63" s="102">
        <f t="shared" si="29"/>
        <v>243</v>
      </c>
      <c r="J63" s="102">
        <f t="shared" si="29"/>
        <v>16</v>
      </c>
      <c r="K63" s="102">
        <f t="shared" si="29"/>
        <v>45</v>
      </c>
      <c r="L63" s="102">
        <f t="shared" si="29"/>
        <v>0</v>
      </c>
      <c r="M63" s="102">
        <f t="shared" si="29"/>
        <v>198</v>
      </c>
      <c r="N63" s="102">
        <f t="shared" si="29"/>
        <v>2082</v>
      </c>
      <c r="O63" s="72">
        <f aca="true" t="shared" si="30" ref="O63:AL63">SUM(O7,O12,O24,O37)</f>
        <v>108</v>
      </c>
      <c r="P63" s="72">
        <f t="shared" si="30"/>
        <v>121</v>
      </c>
      <c r="Q63" s="72">
        <f t="shared" si="30"/>
        <v>38</v>
      </c>
      <c r="R63" s="72">
        <f t="shared" si="30"/>
        <v>483</v>
      </c>
      <c r="S63" s="72">
        <f t="shared" si="30"/>
        <v>57</v>
      </c>
      <c r="T63" s="72">
        <f t="shared" si="30"/>
        <v>131</v>
      </c>
      <c r="U63" s="72">
        <f t="shared" si="30"/>
        <v>60</v>
      </c>
      <c r="V63" s="72">
        <f t="shared" si="30"/>
        <v>472</v>
      </c>
      <c r="W63" s="72">
        <f t="shared" si="30"/>
        <v>68</v>
      </c>
      <c r="X63" s="72">
        <f t="shared" si="30"/>
        <v>157</v>
      </c>
      <c r="Y63" s="72">
        <f t="shared" si="30"/>
        <v>40</v>
      </c>
      <c r="Z63" s="72">
        <f t="shared" si="30"/>
        <v>555</v>
      </c>
      <c r="AA63" s="72">
        <f t="shared" si="30"/>
        <v>23</v>
      </c>
      <c r="AB63" s="72">
        <f t="shared" si="30"/>
        <v>115</v>
      </c>
      <c r="AC63" s="72">
        <f t="shared" si="30"/>
        <v>60</v>
      </c>
      <c r="AD63" s="72">
        <f t="shared" si="30"/>
        <v>572</v>
      </c>
      <c r="AE63" s="74">
        <f t="shared" si="30"/>
        <v>30</v>
      </c>
      <c r="AF63" s="74">
        <f t="shared" si="30"/>
        <v>30</v>
      </c>
      <c r="AG63" s="74">
        <f t="shared" si="30"/>
        <v>30</v>
      </c>
      <c r="AH63" s="74">
        <f t="shared" si="30"/>
        <v>30</v>
      </c>
      <c r="AI63" s="102">
        <f t="shared" si="30"/>
        <v>51</v>
      </c>
      <c r="AJ63" s="102">
        <f t="shared" si="30"/>
        <v>83</v>
      </c>
      <c r="AK63" s="102">
        <f t="shared" si="30"/>
        <v>5</v>
      </c>
      <c r="AL63" s="102">
        <f t="shared" si="30"/>
        <v>50</v>
      </c>
      <c r="AM63" s="79"/>
    </row>
    <row r="64" spans="1:39" s="36" customFormat="1" ht="29.25" customHeight="1">
      <c r="A64" s="115"/>
      <c r="B64" s="116"/>
      <c r="C64" s="117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93">
        <f>SUM(O63:R63)</f>
        <v>750</v>
      </c>
      <c r="P64" s="94"/>
      <c r="Q64" s="94"/>
      <c r="R64" s="95"/>
      <c r="S64" s="93">
        <f>SUM(S63:V63)</f>
        <v>720</v>
      </c>
      <c r="T64" s="94"/>
      <c r="U64" s="94"/>
      <c r="V64" s="95"/>
      <c r="W64" s="93">
        <f>SUM(W63:Z63)</f>
        <v>820</v>
      </c>
      <c r="X64" s="94"/>
      <c r="Y64" s="94"/>
      <c r="Z64" s="95"/>
      <c r="AA64" s="93">
        <f>SUM(AA63:AD63)</f>
        <v>770</v>
      </c>
      <c r="AB64" s="94"/>
      <c r="AC64" s="94"/>
      <c r="AD64" s="95"/>
      <c r="AE64" s="96">
        <f>SUM(AE63:AH63)</f>
        <v>120</v>
      </c>
      <c r="AF64" s="97"/>
      <c r="AG64" s="97"/>
      <c r="AH64" s="98"/>
      <c r="AI64" s="103"/>
      <c r="AJ64" s="103"/>
      <c r="AK64" s="103"/>
      <c r="AL64" s="103"/>
      <c r="AM64" s="79"/>
    </row>
    <row r="65" spans="1:39" s="36" customFormat="1" ht="29.25" customHeight="1">
      <c r="A65" s="112" t="s">
        <v>123</v>
      </c>
      <c r="B65" s="113"/>
      <c r="C65" s="114"/>
      <c r="D65" s="102">
        <f aca="true" t="shared" si="31" ref="D65:N65">SUM(D50,D24,D12,D7)</f>
        <v>3060</v>
      </c>
      <c r="E65" s="102">
        <f t="shared" si="31"/>
        <v>978</v>
      </c>
      <c r="F65" s="102">
        <f t="shared" si="31"/>
        <v>256</v>
      </c>
      <c r="G65" s="102">
        <f t="shared" si="31"/>
        <v>524</v>
      </c>
      <c r="H65" s="102">
        <f t="shared" si="31"/>
        <v>235</v>
      </c>
      <c r="I65" s="102">
        <f t="shared" si="31"/>
        <v>228</v>
      </c>
      <c r="J65" s="102">
        <f t="shared" si="31"/>
        <v>16</v>
      </c>
      <c r="K65" s="102">
        <f t="shared" si="31"/>
        <v>45</v>
      </c>
      <c r="L65" s="102">
        <f t="shared" si="31"/>
        <v>0</v>
      </c>
      <c r="M65" s="102">
        <f t="shared" si="31"/>
        <v>198</v>
      </c>
      <c r="N65" s="102">
        <f t="shared" si="31"/>
        <v>2082</v>
      </c>
      <c r="O65" s="72">
        <f aca="true" t="shared" si="32" ref="O65:AL65">SUM(O7,O12,O24,O50)</f>
        <v>108</v>
      </c>
      <c r="P65" s="72">
        <f t="shared" si="32"/>
        <v>121</v>
      </c>
      <c r="Q65" s="72">
        <f t="shared" si="32"/>
        <v>38</v>
      </c>
      <c r="R65" s="72">
        <f t="shared" si="32"/>
        <v>483</v>
      </c>
      <c r="S65" s="72">
        <f t="shared" si="32"/>
        <v>57</v>
      </c>
      <c r="T65" s="72">
        <f t="shared" si="32"/>
        <v>131</v>
      </c>
      <c r="U65" s="72">
        <f t="shared" si="32"/>
        <v>60</v>
      </c>
      <c r="V65" s="72">
        <f t="shared" si="32"/>
        <v>472</v>
      </c>
      <c r="W65" s="72">
        <f t="shared" si="32"/>
        <v>68</v>
      </c>
      <c r="X65" s="72">
        <f t="shared" si="32"/>
        <v>157</v>
      </c>
      <c r="Y65" s="72">
        <f t="shared" si="32"/>
        <v>40</v>
      </c>
      <c r="Z65" s="72">
        <f t="shared" si="32"/>
        <v>555</v>
      </c>
      <c r="AA65" s="72">
        <f t="shared" si="32"/>
        <v>23</v>
      </c>
      <c r="AB65" s="72">
        <f t="shared" si="32"/>
        <v>115</v>
      </c>
      <c r="AC65" s="72">
        <f t="shared" si="32"/>
        <v>60</v>
      </c>
      <c r="AD65" s="72">
        <f t="shared" si="32"/>
        <v>572</v>
      </c>
      <c r="AE65" s="74">
        <f t="shared" si="32"/>
        <v>30</v>
      </c>
      <c r="AF65" s="74">
        <f t="shared" si="32"/>
        <v>30</v>
      </c>
      <c r="AG65" s="74">
        <f t="shared" si="32"/>
        <v>30</v>
      </c>
      <c r="AH65" s="74">
        <f t="shared" si="32"/>
        <v>30</v>
      </c>
      <c r="AI65" s="102">
        <f t="shared" si="32"/>
        <v>51</v>
      </c>
      <c r="AJ65" s="102">
        <f t="shared" si="32"/>
        <v>83</v>
      </c>
      <c r="AK65" s="102">
        <f t="shared" si="32"/>
        <v>5</v>
      </c>
      <c r="AL65" s="102">
        <f t="shared" si="32"/>
        <v>50</v>
      </c>
      <c r="AM65" s="79"/>
    </row>
    <row r="66" spans="1:39" s="36" customFormat="1" ht="29.25" customHeight="1">
      <c r="A66" s="115"/>
      <c r="B66" s="116"/>
      <c r="C66" s="117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93">
        <f>SUM(O65:R65)</f>
        <v>750</v>
      </c>
      <c r="P66" s="94"/>
      <c r="Q66" s="94"/>
      <c r="R66" s="95"/>
      <c r="S66" s="93">
        <f>SUM(S65:V65)</f>
        <v>720</v>
      </c>
      <c r="T66" s="94"/>
      <c r="U66" s="94"/>
      <c r="V66" s="95"/>
      <c r="W66" s="93">
        <f>SUM(W65:Z65)</f>
        <v>820</v>
      </c>
      <c r="X66" s="94"/>
      <c r="Y66" s="94"/>
      <c r="Z66" s="95"/>
      <c r="AA66" s="93">
        <f>SUM(AA65:AD65)</f>
        <v>770</v>
      </c>
      <c r="AB66" s="94"/>
      <c r="AC66" s="94"/>
      <c r="AD66" s="95"/>
      <c r="AE66" s="96">
        <f>SUM(AE65:AH65)</f>
        <v>120</v>
      </c>
      <c r="AF66" s="97"/>
      <c r="AG66" s="97"/>
      <c r="AH66" s="98"/>
      <c r="AI66" s="103"/>
      <c r="AJ66" s="103"/>
      <c r="AK66" s="103"/>
      <c r="AL66" s="103"/>
      <c r="AM66" s="79"/>
    </row>
  </sheetData>
  <sheetProtection/>
  <mergeCells count="77">
    <mergeCell ref="AK5:AK6"/>
    <mergeCell ref="AK63:AK64"/>
    <mergeCell ref="AK65:AK66"/>
    <mergeCell ref="AL5:AL6"/>
    <mergeCell ref="AL63:AL64"/>
    <mergeCell ref="AL65:AL66"/>
    <mergeCell ref="AH5:AH6"/>
    <mergeCell ref="AI5:AI6"/>
    <mergeCell ref="AI63:AI64"/>
    <mergeCell ref="AI65:AI66"/>
    <mergeCell ref="AJ5:AJ6"/>
    <mergeCell ref="AJ63:AJ64"/>
    <mergeCell ref="AJ65:AJ66"/>
    <mergeCell ref="N4:N6"/>
    <mergeCell ref="N63:N64"/>
    <mergeCell ref="N65:N66"/>
    <mergeCell ref="AE5:AE6"/>
    <mergeCell ref="AF5:AF6"/>
    <mergeCell ref="AG5:AG6"/>
    <mergeCell ref="L4:L6"/>
    <mergeCell ref="L63:L64"/>
    <mergeCell ref="L65:L66"/>
    <mergeCell ref="M4:M6"/>
    <mergeCell ref="M63:M64"/>
    <mergeCell ref="M65:M66"/>
    <mergeCell ref="J4:J6"/>
    <mergeCell ref="J63:J64"/>
    <mergeCell ref="J65:J66"/>
    <mergeCell ref="K4:K6"/>
    <mergeCell ref="K63:K64"/>
    <mergeCell ref="K65:K66"/>
    <mergeCell ref="H4:H6"/>
    <mergeCell ref="H63:H64"/>
    <mergeCell ref="H65:H66"/>
    <mergeCell ref="I4:I6"/>
    <mergeCell ref="I63:I64"/>
    <mergeCell ref="I65:I66"/>
    <mergeCell ref="F4:F6"/>
    <mergeCell ref="F63:F64"/>
    <mergeCell ref="F65:F66"/>
    <mergeCell ref="G4:G6"/>
    <mergeCell ref="G63:G64"/>
    <mergeCell ref="G65:G66"/>
    <mergeCell ref="B3:B6"/>
    <mergeCell ref="C3:C6"/>
    <mergeCell ref="D4:D6"/>
    <mergeCell ref="D63:D64"/>
    <mergeCell ref="D65:D66"/>
    <mergeCell ref="E4:E6"/>
    <mergeCell ref="E63:E64"/>
    <mergeCell ref="E65:E66"/>
    <mergeCell ref="A63:C64"/>
    <mergeCell ref="A65:C66"/>
    <mergeCell ref="AE64:AH64"/>
    <mergeCell ref="O66:R66"/>
    <mergeCell ref="S66:V66"/>
    <mergeCell ref="W66:Z66"/>
    <mergeCell ref="AA66:AD66"/>
    <mergeCell ref="AE66:AH66"/>
    <mergeCell ref="O5:R5"/>
    <mergeCell ref="S5:V5"/>
    <mergeCell ref="W5:Z5"/>
    <mergeCell ref="AA5:AD5"/>
    <mergeCell ref="O64:R64"/>
    <mergeCell ref="S64:V64"/>
    <mergeCell ref="W64:Z64"/>
    <mergeCell ref="AA64:AD64"/>
    <mergeCell ref="A1:AD1"/>
    <mergeCell ref="AE1:AL1"/>
    <mergeCell ref="D3:N3"/>
    <mergeCell ref="O3:AD3"/>
    <mergeCell ref="AE3:AL3"/>
    <mergeCell ref="O4:V4"/>
    <mergeCell ref="W4:AD4"/>
    <mergeCell ref="AE4:AH4"/>
    <mergeCell ref="AI4:AL4"/>
    <mergeCell ref="A3:A6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8" scale="23"/>
  <headerFooter alignWithMargins="0"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6"/>
  <sheetViews>
    <sheetView zoomScaleSheetLayoutView="100" workbookViewId="0" topLeftCell="A1">
      <selection activeCell="D12" sqref="D12"/>
    </sheetView>
  </sheetViews>
  <sheetFormatPr defaultColWidth="4.59765625" defaultRowHeight="15"/>
  <cols>
    <col min="1" max="1" width="3.69921875" style="2" customWidth="1"/>
    <col min="2" max="2" width="8.19921875" style="3" customWidth="1"/>
    <col min="3" max="3" width="30.3984375" style="2" customWidth="1"/>
    <col min="4" max="4" width="4" style="3" customWidth="1"/>
    <col min="5" max="5" width="3" style="3" customWidth="1"/>
    <col min="6" max="7" width="3.19921875" style="3" customWidth="1"/>
    <col min="8" max="8" width="3.296875" style="3" customWidth="1"/>
    <col min="9" max="9" width="3.19921875" style="3" customWidth="1"/>
    <col min="10" max="10" width="3.3984375" style="3" customWidth="1"/>
    <col min="11" max="13" width="3.19921875" style="3" customWidth="1"/>
    <col min="14" max="14" width="3.59765625" style="3" customWidth="1"/>
    <col min="15" max="18" width="3.19921875" style="3" customWidth="1"/>
    <col min="19" max="19" width="3" style="3" customWidth="1"/>
    <col min="20" max="20" width="3.19921875" style="3" customWidth="1"/>
    <col min="21" max="21" width="3.3984375" style="3" customWidth="1"/>
    <col min="22" max="22" width="3.59765625" style="3" customWidth="1"/>
    <col min="23" max="23" width="3.19921875" style="3" customWidth="1"/>
    <col min="24" max="24" width="3.19921875" style="4" customWidth="1"/>
    <col min="25" max="25" width="3.3984375" style="3" customWidth="1"/>
    <col min="26" max="26" width="3.19921875" style="3" customWidth="1"/>
    <col min="27" max="27" width="3.8984375" style="3" customWidth="1"/>
    <col min="28" max="28" width="3.69921875" style="2" customWidth="1"/>
    <col min="29" max="30" width="3.19921875" style="3" customWidth="1"/>
    <col min="31" max="31" width="3.69921875" style="3" customWidth="1"/>
    <col min="32" max="39" width="3.19921875" style="2" customWidth="1"/>
    <col min="40" max="40" width="4.3984375" style="2" customWidth="1"/>
    <col min="41" max="41" width="3.3984375" style="2" customWidth="1"/>
    <col min="42" max="42" width="3.19921875" style="2" customWidth="1"/>
    <col min="43" max="43" width="3.296875" style="2" customWidth="1"/>
    <col min="44" max="55" width="3.19921875" style="2" customWidth="1"/>
    <col min="56" max="16384" width="4.59765625" style="2" customWidth="1"/>
  </cols>
  <sheetData>
    <row r="1" spans="1:55" ht="32.25" customHeight="1">
      <c r="A1" s="123" t="s">
        <v>138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28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55" ht="19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3:55" ht="42" customHeight="1">
      <c r="C3" s="7"/>
      <c r="E3" s="126" t="s">
        <v>139</v>
      </c>
      <c r="F3" s="127"/>
      <c r="G3" s="127"/>
      <c r="H3" s="127"/>
      <c r="I3" s="128" t="s">
        <v>140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 t="s">
        <v>141</v>
      </c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26" t="s">
        <v>142</v>
      </c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26" t="s">
        <v>143</v>
      </c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</row>
    <row r="4" spans="3:55" ht="42" customHeight="1">
      <c r="C4" s="7"/>
      <c r="E4" s="8">
        <v>1</v>
      </c>
      <c r="F4" s="9">
        <v>2</v>
      </c>
      <c r="G4" s="9">
        <v>3</v>
      </c>
      <c r="H4" s="9">
        <v>4</v>
      </c>
      <c r="I4" s="8">
        <v>1</v>
      </c>
      <c r="J4" s="9">
        <v>2</v>
      </c>
      <c r="K4" s="9">
        <v>3</v>
      </c>
      <c r="L4" s="9">
        <v>4</v>
      </c>
      <c r="M4" s="9">
        <v>5</v>
      </c>
      <c r="N4" s="8">
        <v>6</v>
      </c>
      <c r="O4" s="8">
        <v>7</v>
      </c>
      <c r="P4" s="8">
        <v>8</v>
      </c>
      <c r="Q4" s="8">
        <v>9</v>
      </c>
      <c r="R4" s="8">
        <v>10</v>
      </c>
      <c r="S4" s="8">
        <v>11</v>
      </c>
      <c r="T4" s="8">
        <v>1</v>
      </c>
      <c r="U4" s="9">
        <v>2</v>
      </c>
      <c r="V4" s="9">
        <v>3</v>
      </c>
      <c r="W4" s="9">
        <v>4</v>
      </c>
      <c r="X4" s="9">
        <v>5</v>
      </c>
      <c r="Y4" s="8">
        <v>6</v>
      </c>
      <c r="Z4" s="8">
        <v>7</v>
      </c>
      <c r="AA4" s="8">
        <v>8</v>
      </c>
      <c r="AB4" s="8">
        <v>9</v>
      </c>
      <c r="AC4" s="8">
        <v>10</v>
      </c>
      <c r="AD4" s="8">
        <v>11</v>
      </c>
      <c r="AE4" s="8">
        <v>12</v>
      </c>
      <c r="AF4" s="8">
        <v>1</v>
      </c>
      <c r="AG4" s="9">
        <v>2</v>
      </c>
      <c r="AH4" s="9">
        <v>3</v>
      </c>
      <c r="AI4" s="9">
        <v>4</v>
      </c>
      <c r="AJ4" s="9">
        <v>5</v>
      </c>
      <c r="AK4" s="8">
        <v>6</v>
      </c>
      <c r="AL4" s="8">
        <v>7</v>
      </c>
      <c r="AM4" s="8">
        <v>8</v>
      </c>
      <c r="AN4" s="8">
        <v>9</v>
      </c>
      <c r="AO4" s="8">
        <v>10</v>
      </c>
      <c r="AP4" s="8">
        <v>11</v>
      </c>
      <c r="AQ4" s="8">
        <v>12</v>
      </c>
      <c r="AR4" s="8">
        <v>1</v>
      </c>
      <c r="AS4" s="9">
        <v>2</v>
      </c>
      <c r="AT4" s="9">
        <v>3</v>
      </c>
      <c r="AU4" s="9">
        <v>4</v>
      </c>
      <c r="AV4" s="9">
        <v>5</v>
      </c>
      <c r="AW4" s="8">
        <v>6</v>
      </c>
      <c r="AX4" s="8">
        <v>7</v>
      </c>
      <c r="AY4" s="8">
        <v>8</v>
      </c>
      <c r="AZ4" s="8">
        <v>9</v>
      </c>
      <c r="BA4" s="8">
        <v>10</v>
      </c>
      <c r="BB4" s="8">
        <v>11</v>
      </c>
      <c r="BC4" s="8">
        <v>12</v>
      </c>
    </row>
    <row r="5" spans="2:55" s="1" customFormat="1" ht="307.5" customHeight="1">
      <c r="B5" s="10" t="s">
        <v>144</v>
      </c>
      <c r="C5" s="11" t="s">
        <v>145</v>
      </c>
      <c r="D5" s="12" t="s">
        <v>146</v>
      </c>
      <c r="E5" s="13" t="s">
        <v>147</v>
      </c>
      <c r="F5" s="14" t="s">
        <v>46</v>
      </c>
      <c r="G5" s="15" t="s">
        <v>49</v>
      </c>
      <c r="H5" s="16" t="s">
        <v>52</v>
      </c>
      <c r="I5" s="16" t="s">
        <v>55</v>
      </c>
      <c r="J5" s="16" t="s">
        <v>57</v>
      </c>
      <c r="K5" s="14" t="s">
        <v>58</v>
      </c>
      <c r="L5" s="14" t="s">
        <v>59</v>
      </c>
      <c r="M5" s="14" t="s">
        <v>148</v>
      </c>
      <c r="N5" s="14" t="s">
        <v>149</v>
      </c>
      <c r="O5" s="14" t="s">
        <v>125</v>
      </c>
      <c r="P5" s="14" t="s">
        <v>69</v>
      </c>
      <c r="Q5" s="14" t="s">
        <v>72</v>
      </c>
      <c r="R5" s="14" t="s">
        <v>74</v>
      </c>
      <c r="S5" s="14" t="s">
        <v>76</v>
      </c>
      <c r="T5" s="14" t="s">
        <v>150</v>
      </c>
      <c r="U5" s="14" t="s">
        <v>80</v>
      </c>
      <c r="V5" s="14" t="s">
        <v>81</v>
      </c>
      <c r="W5" s="14" t="s">
        <v>151</v>
      </c>
      <c r="X5" s="14" t="s">
        <v>83</v>
      </c>
      <c r="Y5" s="14" t="s">
        <v>152</v>
      </c>
      <c r="Z5" s="14" t="s">
        <v>85</v>
      </c>
      <c r="AA5" s="14" t="s">
        <v>86</v>
      </c>
      <c r="AB5" s="14" t="s">
        <v>88</v>
      </c>
      <c r="AC5" s="30" t="s">
        <v>90</v>
      </c>
      <c r="AD5" s="14" t="s">
        <v>153</v>
      </c>
      <c r="AE5" s="31" t="s">
        <v>154</v>
      </c>
      <c r="AF5" s="14" t="s">
        <v>96</v>
      </c>
      <c r="AG5" s="33" t="s">
        <v>155</v>
      </c>
      <c r="AH5" s="14" t="s">
        <v>99</v>
      </c>
      <c r="AI5" s="14" t="s">
        <v>100</v>
      </c>
      <c r="AJ5" s="14" t="s">
        <v>156</v>
      </c>
      <c r="AK5" s="14" t="s">
        <v>102</v>
      </c>
      <c r="AL5" s="14" t="s">
        <v>103</v>
      </c>
      <c r="AM5" s="14" t="s">
        <v>104</v>
      </c>
      <c r="AN5" s="14" t="s">
        <v>157</v>
      </c>
      <c r="AO5" s="14" t="s">
        <v>106</v>
      </c>
      <c r="AP5" s="14" t="s">
        <v>107</v>
      </c>
      <c r="AQ5" s="14" t="s">
        <v>158</v>
      </c>
      <c r="AR5" s="34" t="s">
        <v>111</v>
      </c>
      <c r="AS5" s="14" t="s">
        <v>136</v>
      </c>
      <c r="AT5" s="14" t="s">
        <v>159</v>
      </c>
      <c r="AU5" s="14" t="s">
        <v>114</v>
      </c>
      <c r="AV5" s="14" t="s">
        <v>115</v>
      </c>
      <c r="AW5" s="14" t="s">
        <v>160</v>
      </c>
      <c r="AX5" s="14" t="s">
        <v>117</v>
      </c>
      <c r="AY5" s="14" t="s">
        <v>118</v>
      </c>
      <c r="AZ5" s="14" t="s">
        <v>119</v>
      </c>
      <c r="BA5" s="14" t="s">
        <v>120</v>
      </c>
      <c r="BB5" s="14" t="s">
        <v>121</v>
      </c>
      <c r="BC5" s="14" t="s">
        <v>158</v>
      </c>
    </row>
    <row r="6" spans="2:55" s="1" customFormat="1" ht="34.5" customHeight="1">
      <c r="B6" s="134"/>
      <c r="C6" s="135"/>
      <c r="D6" s="136"/>
      <c r="E6" s="17">
        <f>SUM(E7:E41)</f>
        <v>5</v>
      </c>
      <c r="F6" s="17">
        <f aca="true" t="shared" si="0" ref="F6:BC6">SUM(F7:F41)</f>
        <v>8</v>
      </c>
      <c r="G6" s="17">
        <f t="shared" si="0"/>
        <v>7</v>
      </c>
      <c r="H6" s="17">
        <f t="shared" si="0"/>
        <v>6</v>
      </c>
      <c r="I6" s="17">
        <f t="shared" si="0"/>
        <v>4</v>
      </c>
      <c r="J6" s="17">
        <f t="shared" si="0"/>
        <v>9</v>
      </c>
      <c r="K6" s="17">
        <f t="shared" si="0"/>
        <v>6</v>
      </c>
      <c r="L6" s="17">
        <f t="shared" si="0"/>
        <v>7</v>
      </c>
      <c r="M6" s="17">
        <f t="shared" si="0"/>
        <v>4</v>
      </c>
      <c r="N6" s="17">
        <f t="shared" si="0"/>
        <v>8</v>
      </c>
      <c r="O6" s="17">
        <f t="shared" si="0"/>
        <v>3</v>
      </c>
      <c r="P6" s="17">
        <f t="shared" si="0"/>
        <v>5</v>
      </c>
      <c r="Q6" s="17">
        <f t="shared" si="0"/>
        <v>4</v>
      </c>
      <c r="R6" s="17">
        <f t="shared" si="0"/>
        <v>11</v>
      </c>
      <c r="S6" s="17">
        <f t="shared" si="0"/>
        <v>7</v>
      </c>
      <c r="T6" s="17">
        <f t="shared" si="0"/>
        <v>6</v>
      </c>
      <c r="U6" s="17">
        <f t="shared" si="0"/>
        <v>4</v>
      </c>
      <c r="V6" s="17">
        <f t="shared" si="0"/>
        <v>7</v>
      </c>
      <c r="W6" s="17">
        <f t="shared" si="0"/>
        <v>9</v>
      </c>
      <c r="X6" s="17">
        <f t="shared" si="0"/>
        <v>4</v>
      </c>
      <c r="Y6" s="17">
        <f t="shared" si="0"/>
        <v>5</v>
      </c>
      <c r="Z6" s="17">
        <f t="shared" si="0"/>
        <v>6</v>
      </c>
      <c r="AA6" s="17">
        <f t="shared" si="0"/>
        <v>5</v>
      </c>
      <c r="AB6" s="17">
        <f t="shared" si="0"/>
        <v>5</v>
      </c>
      <c r="AC6" s="17">
        <f t="shared" si="0"/>
        <v>5</v>
      </c>
      <c r="AD6" s="17">
        <f t="shared" si="0"/>
        <v>9</v>
      </c>
      <c r="AE6" s="17">
        <f t="shared" si="0"/>
        <v>7</v>
      </c>
      <c r="AF6" s="17">
        <f t="shared" si="0"/>
        <v>9</v>
      </c>
      <c r="AG6" s="17">
        <f t="shared" si="0"/>
        <v>9</v>
      </c>
      <c r="AH6" s="17">
        <f t="shared" si="0"/>
        <v>3</v>
      </c>
      <c r="AI6" s="17">
        <f t="shared" si="0"/>
        <v>3</v>
      </c>
      <c r="AJ6" s="17">
        <f t="shared" si="0"/>
        <v>10</v>
      </c>
      <c r="AK6" s="17">
        <f t="shared" si="0"/>
        <v>7</v>
      </c>
      <c r="AL6" s="17">
        <f t="shared" si="0"/>
        <v>10</v>
      </c>
      <c r="AM6" s="17">
        <f t="shared" si="0"/>
        <v>8</v>
      </c>
      <c r="AN6" s="17">
        <f t="shared" si="0"/>
        <v>8</v>
      </c>
      <c r="AO6" s="17">
        <f t="shared" si="0"/>
        <v>9</v>
      </c>
      <c r="AP6" s="17">
        <f t="shared" si="0"/>
        <v>5</v>
      </c>
      <c r="AQ6" s="17">
        <f t="shared" si="0"/>
        <v>15</v>
      </c>
      <c r="AR6" s="17">
        <f t="shared" si="0"/>
        <v>4</v>
      </c>
      <c r="AS6" s="17">
        <f t="shared" si="0"/>
        <v>3</v>
      </c>
      <c r="AT6" s="17">
        <f t="shared" si="0"/>
        <v>2</v>
      </c>
      <c r="AU6" s="17">
        <f t="shared" si="0"/>
        <v>14</v>
      </c>
      <c r="AV6" s="17">
        <f t="shared" si="0"/>
        <v>3</v>
      </c>
      <c r="AW6" s="17">
        <f t="shared" si="0"/>
        <v>6</v>
      </c>
      <c r="AX6" s="17">
        <f t="shared" si="0"/>
        <v>5</v>
      </c>
      <c r="AY6" s="17">
        <f t="shared" si="0"/>
        <v>3</v>
      </c>
      <c r="AZ6" s="17">
        <f t="shared" si="0"/>
        <v>10</v>
      </c>
      <c r="BA6" s="17">
        <f t="shared" si="0"/>
        <v>4</v>
      </c>
      <c r="BB6" s="17">
        <f t="shared" si="0"/>
        <v>10</v>
      </c>
      <c r="BC6" s="17">
        <f t="shared" si="0"/>
        <v>15</v>
      </c>
    </row>
    <row r="7" spans="1:55" s="1" customFormat="1" ht="96" customHeight="1">
      <c r="A7" s="137" t="s">
        <v>161</v>
      </c>
      <c r="B7" s="18" t="s">
        <v>162</v>
      </c>
      <c r="C7" s="19" t="s">
        <v>163</v>
      </c>
      <c r="D7" s="20">
        <f aca="true" t="shared" si="1" ref="D7:D46">SUM(E7:BC7)</f>
        <v>32</v>
      </c>
      <c r="E7" s="21"/>
      <c r="F7" s="21">
        <v>1</v>
      </c>
      <c r="G7" s="21">
        <v>1</v>
      </c>
      <c r="H7" s="22">
        <v>1</v>
      </c>
      <c r="I7" s="21"/>
      <c r="J7" s="21">
        <v>1</v>
      </c>
      <c r="K7" s="22">
        <v>1</v>
      </c>
      <c r="L7" s="22">
        <v>1</v>
      </c>
      <c r="M7" s="22">
        <v>1</v>
      </c>
      <c r="N7" s="22">
        <v>1</v>
      </c>
      <c r="O7" s="22"/>
      <c r="P7" s="22">
        <v>1</v>
      </c>
      <c r="Q7" s="22"/>
      <c r="R7" s="22">
        <v>1</v>
      </c>
      <c r="S7" s="22"/>
      <c r="T7" s="22"/>
      <c r="U7" s="21"/>
      <c r="V7" s="22">
        <v>1</v>
      </c>
      <c r="W7" s="22">
        <v>1</v>
      </c>
      <c r="X7" s="22"/>
      <c r="Y7" s="22">
        <v>1</v>
      </c>
      <c r="Z7" s="22">
        <v>1</v>
      </c>
      <c r="AA7" s="22">
        <v>1</v>
      </c>
      <c r="AB7" s="22">
        <v>1</v>
      </c>
      <c r="AC7" s="22">
        <v>1</v>
      </c>
      <c r="AD7" s="22">
        <v>1</v>
      </c>
      <c r="AE7" s="21"/>
      <c r="AF7" s="22">
        <v>1</v>
      </c>
      <c r="AG7" s="22"/>
      <c r="AH7" s="22"/>
      <c r="AI7" s="22"/>
      <c r="AJ7" s="22">
        <v>1</v>
      </c>
      <c r="AK7" s="22">
        <v>1</v>
      </c>
      <c r="AL7" s="22">
        <v>1</v>
      </c>
      <c r="AM7" s="22">
        <v>1</v>
      </c>
      <c r="AN7" s="22">
        <v>1</v>
      </c>
      <c r="AO7" s="22">
        <v>1</v>
      </c>
      <c r="AP7" s="22">
        <v>1</v>
      </c>
      <c r="AQ7" s="22"/>
      <c r="AR7" s="22">
        <v>1</v>
      </c>
      <c r="AS7" s="22"/>
      <c r="AT7" s="22"/>
      <c r="AU7" s="22"/>
      <c r="AV7" s="22"/>
      <c r="AW7" s="22">
        <v>1</v>
      </c>
      <c r="AX7" s="22">
        <v>1</v>
      </c>
      <c r="AY7" s="22">
        <v>1</v>
      </c>
      <c r="AZ7" s="22"/>
      <c r="BA7" s="22">
        <v>1</v>
      </c>
      <c r="BB7" s="22">
        <v>1</v>
      </c>
      <c r="BC7" s="22"/>
    </row>
    <row r="8" spans="1:55" s="1" customFormat="1" ht="62.25" customHeight="1">
      <c r="A8" s="137"/>
      <c r="B8" s="18" t="s">
        <v>164</v>
      </c>
      <c r="C8" s="19" t="s">
        <v>165</v>
      </c>
      <c r="D8" s="20">
        <f t="shared" si="1"/>
        <v>10</v>
      </c>
      <c r="E8" s="21"/>
      <c r="F8" s="21"/>
      <c r="G8" s="21">
        <v>1</v>
      </c>
      <c r="H8" s="22">
        <v>1</v>
      </c>
      <c r="I8" s="21">
        <v>1</v>
      </c>
      <c r="J8" s="21"/>
      <c r="K8" s="22"/>
      <c r="L8" s="22"/>
      <c r="M8" s="22"/>
      <c r="N8" s="22"/>
      <c r="O8" s="22"/>
      <c r="P8" s="22"/>
      <c r="Q8" s="22">
        <v>1</v>
      </c>
      <c r="R8" s="22">
        <v>1</v>
      </c>
      <c r="S8" s="22"/>
      <c r="T8" s="22">
        <v>1</v>
      </c>
      <c r="U8" s="21"/>
      <c r="V8" s="22"/>
      <c r="W8" s="22">
        <v>1</v>
      </c>
      <c r="X8" s="22"/>
      <c r="Y8" s="22"/>
      <c r="Z8" s="22"/>
      <c r="AA8" s="22"/>
      <c r="AB8" s="22"/>
      <c r="AC8" s="22"/>
      <c r="AD8" s="22"/>
      <c r="AE8" s="21"/>
      <c r="AF8" s="22"/>
      <c r="AG8" s="22"/>
      <c r="AH8" s="22"/>
      <c r="AI8" s="22"/>
      <c r="AJ8" s="22"/>
      <c r="AK8" s="22"/>
      <c r="AL8" s="22">
        <v>1</v>
      </c>
      <c r="AM8" s="22"/>
      <c r="AN8" s="22"/>
      <c r="AO8" s="22"/>
      <c r="AP8" s="22"/>
      <c r="AQ8" s="22"/>
      <c r="AR8" s="22">
        <v>1</v>
      </c>
      <c r="AS8" s="22"/>
      <c r="AT8" s="22"/>
      <c r="AU8" s="22"/>
      <c r="AV8" s="22"/>
      <c r="AW8" s="22"/>
      <c r="AX8" s="22"/>
      <c r="AY8" s="22"/>
      <c r="AZ8" s="22">
        <v>1</v>
      </c>
      <c r="BA8" s="22"/>
      <c r="BB8" s="22"/>
      <c r="BC8" s="22"/>
    </row>
    <row r="9" spans="1:55" s="1" customFormat="1" ht="45">
      <c r="A9" s="137"/>
      <c r="B9" s="18" t="s">
        <v>166</v>
      </c>
      <c r="C9" s="19" t="s">
        <v>167</v>
      </c>
      <c r="D9" s="20">
        <f t="shared" si="1"/>
        <v>5</v>
      </c>
      <c r="E9" s="21"/>
      <c r="F9" s="21"/>
      <c r="G9" s="21">
        <v>1</v>
      </c>
      <c r="H9" s="22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1"/>
      <c r="V9" s="22">
        <v>1</v>
      </c>
      <c r="W9" s="22"/>
      <c r="X9" s="22">
        <v>1</v>
      </c>
      <c r="Y9" s="22"/>
      <c r="Z9" s="22"/>
      <c r="AA9" s="22"/>
      <c r="AB9" s="22"/>
      <c r="AC9" s="22"/>
      <c r="AD9" s="22"/>
      <c r="AE9" s="21"/>
      <c r="AF9" s="22"/>
      <c r="AG9" s="22"/>
      <c r="AH9" s="22"/>
      <c r="AI9" s="22"/>
      <c r="AJ9" s="22"/>
      <c r="AK9" s="22"/>
      <c r="AL9" s="22">
        <v>1</v>
      </c>
      <c r="AM9" s="22"/>
      <c r="AN9" s="22"/>
      <c r="AO9" s="22"/>
      <c r="AP9" s="22"/>
      <c r="AQ9" s="22"/>
      <c r="AR9" s="22"/>
      <c r="AS9" s="22"/>
      <c r="AT9" s="22"/>
      <c r="AU9" s="22">
        <v>1</v>
      </c>
      <c r="AV9" s="22"/>
      <c r="AW9" s="22"/>
      <c r="AX9" s="22"/>
      <c r="AY9" s="22"/>
      <c r="AZ9" s="22"/>
      <c r="BA9" s="22"/>
      <c r="BB9" s="22"/>
      <c r="BC9" s="22"/>
    </row>
    <row r="10" spans="1:55" s="1" customFormat="1" ht="108" customHeight="1">
      <c r="A10" s="137"/>
      <c r="B10" s="18" t="s">
        <v>168</v>
      </c>
      <c r="C10" s="19" t="s">
        <v>169</v>
      </c>
      <c r="D10" s="20">
        <f t="shared" si="1"/>
        <v>5</v>
      </c>
      <c r="E10" s="21"/>
      <c r="F10" s="21"/>
      <c r="G10" s="21"/>
      <c r="H10" s="22"/>
      <c r="I10" s="21"/>
      <c r="J10" s="21"/>
      <c r="K10" s="22"/>
      <c r="L10" s="22">
        <v>1</v>
      </c>
      <c r="M10" s="22"/>
      <c r="N10" s="22"/>
      <c r="O10" s="22">
        <v>1</v>
      </c>
      <c r="P10" s="22"/>
      <c r="Q10" s="22"/>
      <c r="R10" s="22"/>
      <c r="S10" s="22"/>
      <c r="T10" s="22"/>
      <c r="U10" s="21"/>
      <c r="V10" s="22">
        <v>1</v>
      </c>
      <c r="W10" s="22"/>
      <c r="X10" s="22"/>
      <c r="Y10" s="22"/>
      <c r="Z10" s="22"/>
      <c r="AA10" s="22"/>
      <c r="AB10" s="22"/>
      <c r="AC10" s="22"/>
      <c r="AD10" s="22"/>
      <c r="AE10" s="21"/>
      <c r="AF10" s="22"/>
      <c r="AG10" s="22"/>
      <c r="AH10" s="22"/>
      <c r="AI10" s="22"/>
      <c r="AJ10" s="22">
        <v>1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>
        <v>1</v>
      </c>
      <c r="AV10" s="22"/>
      <c r="AW10" s="22"/>
      <c r="AX10" s="22"/>
      <c r="AY10" s="22"/>
      <c r="AZ10" s="22"/>
      <c r="BA10" s="22"/>
      <c r="BB10" s="22"/>
      <c r="BC10" s="22"/>
    </row>
    <row r="11" spans="1:55" s="1" customFormat="1" ht="51.75" customHeight="1">
      <c r="A11" s="137"/>
      <c r="B11" s="18" t="s">
        <v>170</v>
      </c>
      <c r="C11" s="19" t="s">
        <v>171</v>
      </c>
      <c r="D11" s="20">
        <f t="shared" si="1"/>
        <v>8</v>
      </c>
      <c r="E11" s="21"/>
      <c r="F11" s="21"/>
      <c r="G11" s="21"/>
      <c r="H11" s="22"/>
      <c r="I11" s="21">
        <v>1</v>
      </c>
      <c r="J11" s="21"/>
      <c r="K11" s="22">
        <v>1</v>
      </c>
      <c r="L11" s="22"/>
      <c r="M11" s="22"/>
      <c r="N11" s="22"/>
      <c r="O11" s="22"/>
      <c r="P11" s="22"/>
      <c r="Q11" s="22">
        <v>1</v>
      </c>
      <c r="R11" s="22"/>
      <c r="S11" s="22">
        <v>1</v>
      </c>
      <c r="T11" s="22">
        <v>1</v>
      </c>
      <c r="U11" s="21"/>
      <c r="V11" s="22"/>
      <c r="W11" s="22"/>
      <c r="X11" s="22"/>
      <c r="Y11" s="22"/>
      <c r="Z11" s="22"/>
      <c r="AA11" s="22"/>
      <c r="AB11" s="22"/>
      <c r="AC11" s="22"/>
      <c r="AD11" s="22"/>
      <c r="AE11" s="21"/>
      <c r="AF11" s="22">
        <v>1</v>
      </c>
      <c r="AG11" s="22">
        <v>1</v>
      </c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>
        <v>1</v>
      </c>
      <c r="AV11" s="22"/>
      <c r="AW11" s="22"/>
      <c r="AX11" s="22"/>
      <c r="AY11" s="22"/>
      <c r="AZ11" s="22"/>
      <c r="BA11" s="22"/>
      <c r="BB11" s="22"/>
      <c r="BC11" s="22"/>
    </row>
    <row r="12" spans="1:55" s="1" customFormat="1" ht="52.5" customHeight="1">
      <c r="A12" s="137"/>
      <c r="B12" s="18" t="s">
        <v>172</v>
      </c>
      <c r="C12" s="19" t="s">
        <v>173</v>
      </c>
      <c r="D12" s="20">
        <f t="shared" si="1"/>
        <v>8</v>
      </c>
      <c r="E12" s="21">
        <v>1</v>
      </c>
      <c r="F12" s="21"/>
      <c r="G12" s="21"/>
      <c r="H12" s="22"/>
      <c r="I12" s="21"/>
      <c r="J12" s="21"/>
      <c r="K12" s="22"/>
      <c r="L12" s="22"/>
      <c r="M12" s="22"/>
      <c r="N12" s="22">
        <v>1</v>
      </c>
      <c r="O12" s="22">
        <v>1</v>
      </c>
      <c r="P12" s="22">
        <v>1</v>
      </c>
      <c r="Q12" s="22"/>
      <c r="R12" s="22"/>
      <c r="S12" s="22"/>
      <c r="T12" s="22"/>
      <c r="U12" s="21"/>
      <c r="V12" s="22"/>
      <c r="W12" s="22"/>
      <c r="X12" s="22"/>
      <c r="Y12" s="22"/>
      <c r="Z12" s="22"/>
      <c r="AA12" s="22">
        <v>1</v>
      </c>
      <c r="AB12" s="22"/>
      <c r="AC12" s="22"/>
      <c r="AD12" s="22"/>
      <c r="AE12" s="21"/>
      <c r="AF12" s="22"/>
      <c r="AG12" s="22"/>
      <c r="AH12" s="22"/>
      <c r="AI12" s="22"/>
      <c r="AJ12" s="22"/>
      <c r="AK12" s="22">
        <v>1</v>
      </c>
      <c r="AL12" s="22"/>
      <c r="AM12" s="22"/>
      <c r="AN12" s="22"/>
      <c r="AO12" s="22">
        <v>1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1</v>
      </c>
      <c r="BA12" s="22"/>
      <c r="BB12" s="22"/>
      <c r="BC12" s="22"/>
    </row>
    <row r="13" spans="1:55" s="1" customFormat="1" ht="34.5" customHeight="1">
      <c r="A13" s="137"/>
      <c r="B13" s="18" t="s">
        <v>174</v>
      </c>
      <c r="C13" s="23" t="s">
        <v>175</v>
      </c>
      <c r="D13" s="20">
        <f t="shared" si="1"/>
        <v>9</v>
      </c>
      <c r="E13" s="21"/>
      <c r="F13" s="21"/>
      <c r="G13" s="21"/>
      <c r="H13" s="22"/>
      <c r="I13" s="21"/>
      <c r="J13" s="21"/>
      <c r="K13" s="22"/>
      <c r="L13" s="22"/>
      <c r="M13" s="22">
        <v>1</v>
      </c>
      <c r="N13" s="22"/>
      <c r="O13" s="22"/>
      <c r="P13" s="22"/>
      <c r="Q13" s="22"/>
      <c r="R13" s="22"/>
      <c r="S13" s="22">
        <v>1</v>
      </c>
      <c r="T13" s="22"/>
      <c r="U13" s="21"/>
      <c r="V13" s="22">
        <v>1</v>
      </c>
      <c r="W13" s="22"/>
      <c r="X13" s="22"/>
      <c r="Y13" s="22"/>
      <c r="Z13" s="22"/>
      <c r="AA13" s="22"/>
      <c r="AB13" s="22"/>
      <c r="AC13" s="22"/>
      <c r="AD13" s="22"/>
      <c r="AE13" s="21">
        <v>1</v>
      </c>
      <c r="AF13" s="22"/>
      <c r="AG13" s="22">
        <v>1</v>
      </c>
      <c r="AH13" s="22"/>
      <c r="AI13" s="22"/>
      <c r="AJ13" s="22"/>
      <c r="AK13" s="22"/>
      <c r="AL13" s="22"/>
      <c r="AM13" s="22"/>
      <c r="AN13" s="22">
        <v>1</v>
      </c>
      <c r="AO13" s="22"/>
      <c r="AP13" s="22"/>
      <c r="AQ13" s="22">
        <v>1</v>
      </c>
      <c r="AR13" s="22"/>
      <c r="AS13" s="22"/>
      <c r="AT13" s="22"/>
      <c r="AU13" s="22"/>
      <c r="AV13" s="22">
        <v>1</v>
      </c>
      <c r="AW13" s="22"/>
      <c r="AX13" s="22"/>
      <c r="AY13" s="22"/>
      <c r="AZ13" s="22"/>
      <c r="BA13" s="22"/>
      <c r="BB13" s="22"/>
      <c r="BC13" s="22">
        <v>1</v>
      </c>
    </row>
    <row r="14" spans="1:55" s="1" customFormat="1" ht="81" customHeight="1">
      <c r="A14" s="137"/>
      <c r="B14" s="18" t="s">
        <v>176</v>
      </c>
      <c r="C14" s="23" t="s">
        <v>177</v>
      </c>
      <c r="D14" s="20">
        <f t="shared" si="1"/>
        <v>8</v>
      </c>
      <c r="E14" s="21"/>
      <c r="F14" s="21">
        <v>1</v>
      </c>
      <c r="G14" s="21"/>
      <c r="H14" s="22"/>
      <c r="I14" s="21"/>
      <c r="J14" s="21"/>
      <c r="K14" s="22"/>
      <c r="L14" s="22"/>
      <c r="M14" s="22"/>
      <c r="N14" s="22"/>
      <c r="O14" s="22"/>
      <c r="P14" s="22"/>
      <c r="Q14" s="22"/>
      <c r="R14" s="22">
        <v>1</v>
      </c>
      <c r="S14" s="22"/>
      <c r="T14" s="22"/>
      <c r="U14" s="21"/>
      <c r="V14" s="22"/>
      <c r="W14" s="22"/>
      <c r="X14" s="22"/>
      <c r="Y14" s="22"/>
      <c r="Z14" s="22"/>
      <c r="AA14" s="22"/>
      <c r="AB14" s="22"/>
      <c r="AC14" s="22">
        <v>1</v>
      </c>
      <c r="AD14" s="22">
        <v>1</v>
      </c>
      <c r="AE14" s="21"/>
      <c r="AF14" s="22"/>
      <c r="AG14" s="22"/>
      <c r="AH14" s="22"/>
      <c r="AI14" s="22"/>
      <c r="AJ14" s="22">
        <v>1</v>
      </c>
      <c r="AK14" s="22"/>
      <c r="AL14" s="22"/>
      <c r="AM14" s="22"/>
      <c r="AN14" s="22"/>
      <c r="AO14" s="22">
        <v>1</v>
      </c>
      <c r="AP14" s="22"/>
      <c r="AQ14" s="22"/>
      <c r="AR14" s="22"/>
      <c r="AS14" s="22"/>
      <c r="AT14" s="22"/>
      <c r="AU14" s="22">
        <v>1</v>
      </c>
      <c r="AV14" s="22"/>
      <c r="AW14" s="22"/>
      <c r="AX14" s="22"/>
      <c r="AY14" s="22"/>
      <c r="AZ14" s="22">
        <v>1</v>
      </c>
      <c r="BA14" s="22"/>
      <c r="BB14" s="22"/>
      <c r="BC14" s="22"/>
    </row>
    <row r="15" spans="1:55" s="1" customFormat="1" ht="76.5" customHeight="1">
      <c r="A15" s="137"/>
      <c r="B15" s="18" t="s">
        <v>178</v>
      </c>
      <c r="C15" s="19" t="s">
        <v>179</v>
      </c>
      <c r="D15" s="20">
        <f t="shared" si="1"/>
        <v>20</v>
      </c>
      <c r="E15" s="21"/>
      <c r="F15" s="21"/>
      <c r="G15" s="21"/>
      <c r="H15" s="22"/>
      <c r="I15" s="21"/>
      <c r="J15" s="21">
        <v>1</v>
      </c>
      <c r="K15" s="22">
        <v>1</v>
      </c>
      <c r="L15" s="22"/>
      <c r="M15" s="22"/>
      <c r="N15" s="22"/>
      <c r="O15" s="22"/>
      <c r="P15" s="22"/>
      <c r="Q15" s="22"/>
      <c r="R15" s="22"/>
      <c r="S15" s="22"/>
      <c r="T15" s="22"/>
      <c r="U15" s="21"/>
      <c r="V15" s="22">
        <v>1</v>
      </c>
      <c r="W15" s="22"/>
      <c r="X15" s="22"/>
      <c r="Y15" s="22"/>
      <c r="Z15" s="22">
        <v>1</v>
      </c>
      <c r="AA15" s="22"/>
      <c r="AB15" s="22">
        <v>1</v>
      </c>
      <c r="AC15" s="22"/>
      <c r="AD15" s="22"/>
      <c r="AE15" s="21">
        <v>1</v>
      </c>
      <c r="AF15" s="22">
        <v>1</v>
      </c>
      <c r="AG15" s="22">
        <v>1</v>
      </c>
      <c r="AH15" s="22"/>
      <c r="AI15" s="22"/>
      <c r="AJ15" s="22">
        <v>1</v>
      </c>
      <c r="AK15" s="22"/>
      <c r="AL15" s="22">
        <v>1</v>
      </c>
      <c r="AM15" s="22">
        <v>1</v>
      </c>
      <c r="AN15" s="22"/>
      <c r="AO15" s="22">
        <v>1</v>
      </c>
      <c r="AP15" s="22">
        <v>1</v>
      </c>
      <c r="AQ15" s="22">
        <v>1</v>
      </c>
      <c r="AR15" s="22"/>
      <c r="AS15" s="22"/>
      <c r="AT15" s="22">
        <v>1</v>
      </c>
      <c r="AU15" s="22">
        <v>1</v>
      </c>
      <c r="AV15" s="22"/>
      <c r="AW15" s="22">
        <v>1</v>
      </c>
      <c r="AX15" s="22">
        <v>1</v>
      </c>
      <c r="AY15" s="22"/>
      <c r="AZ15" s="22"/>
      <c r="BA15" s="22"/>
      <c r="BB15" s="22">
        <v>1</v>
      </c>
      <c r="BC15" s="22">
        <v>1</v>
      </c>
    </row>
    <row r="16" spans="1:55" s="1" customFormat="1" ht="66" customHeight="1">
      <c r="A16" s="137"/>
      <c r="B16" s="18" t="s">
        <v>180</v>
      </c>
      <c r="C16" s="19" t="s">
        <v>181</v>
      </c>
      <c r="D16" s="20">
        <f t="shared" si="1"/>
        <v>8</v>
      </c>
      <c r="E16" s="21"/>
      <c r="F16" s="21"/>
      <c r="G16" s="21"/>
      <c r="H16" s="22"/>
      <c r="I16" s="21"/>
      <c r="J16" s="21">
        <v>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1">
        <v>1</v>
      </c>
      <c r="V16" s="22"/>
      <c r="W16" s="22">
        <v>1</v>
      </c>
      <c r="X16" s="22"/>
      <c r="Y16" s="22"/>
      <c r="Z16" s="22"/>
      <c r="AA16" s="22"/>
      <c r="AB16" s="22"/>
      <c r="AC16" s="22"/>
      <c r="AD16" s="22"/>
      <c r="AE16" s="21">
        <v>1</v>
      </c>
      <c r="AF16" s="22"/>
      <c r="AG16" s="22"/>
      <c r="AH16" s="22"/>
      <c r="AI16" s="22"/>
      <c r="AJ16" s="22"/>
      <c r="AK16" s="22"/>
      <c r="AL16" s="22">
        <v>1</v>
      </c>
      <c r="AM16" s="22"/>
      <c r="AN16" s="22"/>
      <c r="AO16" s="22"/>
      <c r="AP16" s="22"/>
      <c r="AQ16" s="22">
        <v>1</v>
      </c>
      <c r="AR16" s="22"/>
      <c r="AS16" s="22"/>
      <c r="AT16" s="22"/>
      <c r="AU16" s="22"/>
      <c r="AV16" s="22"/>
      <c r="AW16" s="22">
        <v>1</v>
      </c>
      <c r="AX16" s="22"/>
      <c r="AY16" s="22"/>
      <c r="AZ16" s="22"/>
      <c r="BA16" s="22"/>
      <c r="BB16" s="22"/>
      <c r="BC16" s="22">
        <v>1</v>
      </c>
    </row>
    <row r="17" spans="1:55" s="1" customFormat="1" ht="96.75" customHeight="1">
      <c r="A17" s="137"/>
      <c r="B17" s="18" t="s">
        <v>182</v>
      </c>
      <c r="C17" s="24" t="s">
        <v>183</v>
      </c>
      <c r="D17" s="20">
        <f t="shared" si="1"/>
        <v>15</v>
      </c>
      <c r="E17" s="21"/>
      <c r="F17" s="21"/>
      <c r="G17" s="21"/>
      <c r="H17" s="22"/>
      <c r="I17" s="21"/>
      <c r="J17" s="21"/>
      <c r="K17" s="22"/>
      <c r="L17" s="22"/>
      <c r="M17" s="22"/>
      <c r="N17" s="22"/>
      <c r="O17" s="22"/>
      <c r="P17" s="22"/>
      <c r="Q17" s="22"/>
      <c r="R17" s="22">
        <v>1</v>
      </c>
      <c r="S17" s="22"/>
      <c r="T17" s="22"/>
      <c r="U17" s="21">
        <v>1</v>
      </c>
      <c r="V17" s="22"/>
      <c r="W17" s="22"/>
      <c r="X17" s="22">
        <v>1</v>
      </c>
      <c r="Y17" s="22"/>
      <c r="Z17" s="22"/>
      <c r="AA17" s="22"/>
      <c r="AB17" s="22"/>
      <c r="AC17" s="22"/>
      <c r="AD17" s="22"/>
      <c r="AE17" s="21"/>
      <c r="AF17" s="22">
        <v>1</v>
      </c>
      <c r="AG17" s="22">
        <v>1</v>
      </c>
      <c r="AH17" s="22">
        <v>1</v>
      </c>
      <c r="AI17" s="22">
        <v>1</v>
      </c>
      <c r="AJ17" s="22">
        <v>1</v>
      </c>
      <c r="AK17" s="22"/>
      <c r="AL17" s="22"/>
      <c r="AM17" s="22">
        <v>1</v>
      </c>
      <c r="AN17" s="22">
        <v>1</v>
      </c>
      <c r="AO17" s="22">
        <v>1</v>
      </c>
      <c r="AP17" s="22"/>
      <c r="AQ17" s="22"/>
      <c r="AR17" s="22"/>
      <c r="AS17" s="22">
        <v>1</v>
      </c>
      <c r="AT17" s="22"/>
      <c r="AU17" s="22">
        <v>1</v>
      </c>
      <c r="AV17" s="22"/>
      <c r="AW17" s="22"/>
      <c r="AX17" s="22"/>
      <c r="AY17" s="22"/>
      <c r="AZ17" s="22">
        <v>1</v>
      </c>
      <c r="BA17" s="22"/>
      <c r="BB17" s="22">
        <v>1</v>
      </c>
      <c r="BC17" s="22"/>
    </row>
    <row r="18" spans="1:55" s="1" customFormat="1" ht="67.5" customHeight="1">
      <c r="A18" s="137"/>
      <c r="B18" s="18" t="s">
        <v>184</v>
      </c>
      <c r="C18" s="19" t="s">
        <v>185</v>
      </c>
      <c r="D18" s="20">
        <f t="shared" si="1"/>
        <v>4</v>
      </c>
      <c r="E18" s="21"/>
      <c r="F18" s="21"/>
      <c r="G18" s="21"/>
      <c r="H18" s="22"/>
      <c r="I18" s="21"/>
      <c r="J18" s="21"/>
      <c r="K18" s="22"/>
      <c r="L18" s="22"/>
      <c r="M18" s="22"/>
      <c r="N18" s="22"/>
      <c r="O18" s="22"/>
      <c r="P18" s="22"/>
      <c r="Q18" s="22"/>
      <c r="R18" s="22"/>
      <c r="S18" s="22">
        <v>1</v>
      </c>
      <c r="T18" s="22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1">
        <v>1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>
        <v>1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>
        <v>1</v>
      </c>
    </row>
    <row r="19" spans="1:55" s="1" customFormat="1" ht="42.75" customHeight="1">
      <c r="A19" s="137"/>
      <c r="B19" s="18" t="s">
        <v>186</v>
      </c>
      <c r="C19" s="25" t="s">
        <v>187</v>
      </c>
      <c r="D19" s="20">
        <f t="shared" si="1"/>
        <v>5</v>
      </c>
      <c r="E19" s="21"/>
      <c r="F19" s="21">
        <v>1</v>
      </c>
      <c r="G19" s="21"/>
      <c r="H19" s="22"/>
      <c r="I19" s="21"/>
      <c r="J19" s="21"/>
      <c r="K19" s="22"/>
      <c r="L19" s="22"/>
      <c r="M19" s="22"/>
      <c r="N19" s="22"/>
      <c r="O19" s="22"/>
      <c r="P19" s="22"/>
      <c r="Q19" s="22"/>
      <c r="R19" s="22">
        <v>1</v>
      </c>
      <c r="S19" s="22"/>
      <c r="T19" s="22"/>
      <c r="U19" s="21"/>
      <c r="V19" s="22"/>
      <c r="W19" s="22"/>
      <c r="X19" s="22"/>
      <c r="Y19" s="22"/>
      <c r="Z19" s="22"/>
      <c r="AA19" s="22"/>
      <c r="AB19" s="22"/>
      <c r="AC19" s="22">
        <v>1</v>
      </c>
      <c r="AD19" s="22">
        <v>1</v>
      </c>
      <c r="AE19" s="21"/>
      <c r="AF19" s="22"/>
      <c r="AG19" s="22"/>
      <c r="AH19" s="22"/>
      <c r="AI19" s="22"/>
      <c r="AJ19" s="22"/>
      <c r="AK19" s="22"/>
      <c r="AL19" s="22"/>
      <c r="AM19" s="22"/>
      <c r="AN19" s="22"/>
      <c r="AO19" s="22">
        <v>1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1" customFormat="1" ht="51" customHeight="1">
      <c r="A20" s="137"/>
      <c r="B20" s="18" t="s">
        <v>188</v>
      </c>
      <c r="C20" s="23" t="s">
        <v>189</v>
      </c>
      <c r="D20" s="20">
        <f t="shared" si="1"/>
        <v>1</v>
      </c>
      <c r="E20" s="21"/>
      <c r="F20" s="21"/>
      <c r="G20" s="21"/>
      <c r="H20" s="22"/>
      <c r="I20" s="21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>
        <v>1</v>
      </c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1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ht="90.75" customHeight="1">
      <c r="A21" s="138" t="s">
        <v>190</v>
      </c>
      <c r="B21" s="18" t="s">
        <v>191</v>
      </c>
      <c r="C21" s="19" t="s">
        <v>192</v>
      </c>
      <c r="D21" s="20">
        <f t="shared" si="1"/>
        <v>19</v>
      </c>
      <c r="E21" s="21"/>
      <c r="F21" s="21"/>
      <c r="G21" s="21"/>
      <c r="H21" s="21"/>
      <c r="I21" s="21">
        <v>1</v>
      </c>
      <c r="J21" s="21">
        <v>1</v>
      </c>
      <c r="K21" s="21">
        <v>1</v>
      </c>
      <c r="L21" s="21"/>
      <c r="M21" s="21"/>
      <c r="N21" s="21"/>
      <c r="O21" s="21"/>
      <c r="P21" s="21"/>
      <c r="Q21" s="21">
        <v>1</v>
      </c>
      <c r="R21" s="21">
        <v>1</v>
      </c>
      <c r="S21" s="21"/>
      <c r="T21" s="21">
        <v>1</v>
      </c>
      <c r="U21" s="21"/>
      <c r="V21" s="21"/>
      <c r="W21" s="21">
        <v>1</v>
      </c>
      <c r="X21" s="21"/>
      <c r="Y21" s="21"/>
      <c r="Z21" s="21">
        <v>1</v>
      </c>
      <c r="AA21" s="21">
        <v>1</v>
      </c>
      <c r="AB21" s="32">
        <v>1</v>
      </c>
      <c r="AC21" s="21"/>
      <c r="AD21" s="21"/>
      <c r="AE21" s="21"/>
      <c r="AF21" s="32">
        <v>1</v>
      </c>
      <c r="AG21" s="32">
        <v>1</v>
      </c>
      <c r="AH21" s="32"/>
      <c r="AI21" s="32"/>
      <c r="AJ21" s="32"/>
      <c r="AK21" s="32">
        <v>1</v>
      </c>
      <c r="AL21" s="32">
        <v>1</v>
      </c>
      <c r="AM21" s="32"/>
      <c r="AN21" s="32"/>
      <c r="AO21" s="32"/>
      <c r="AP21" s="32">
        <v>1</v>
      </c>
      <c r="AQ21" s="32"/>
      <c r="AR21" s="32"/>
      <c r="AS21" s="32">
        <v>1</v>
      </c>
      <c r="AT21" s="32"/>
      <c r="AU21" s="32">
        <v>1</v>
      </c>
      <c r="AV21" s="32"/>
      <c r="AW21" s="32"/>
      <c r="AX21" s="32">
        <v>1</v>
      </c>
      <c r="AY21" s="32">
        <v>1</v>
      </c>
      <c r="AZ21" s="32"/>
      <c r="BA21" s="32"/>
      <c r="BB21" s="32"/>
      <c r="BC21" s="32"/>
    </row>
    <row r="22" spans="1:55" ht="60">
      <c r="A22" s="139"/>
      <c r="B22" s="18" t="s">
        <v>193</v>
      </c>
      <c r="C22" s="19" t="s">
        <v>194</v>
      </c>
      <c r="D22" s="20">
        <f t="shared" si="1"/>
        <v>17</v>
      </c>
      <c r="E22" s="21"/>
      <c r="F22" s="21"/>
      <c r="G22" s="21">
        <v>1</v>
      </c>
      <c r="H22" s="21"/>
      <c r="I22" s="21"/>
      <c r="J22" s="21">
        <v>1</v>
      </c>
      <c r="K22" s="21"/>
      <c r="L22" s="21"/>
      <c r="M22" s="21"/>
      <c r="N22" s="21">
        <v>1</v>
      </c>
      <c r="O22" s="21"/>
      <c r="P22" s="21">
        <v>1</v>
      </c>
      <c r="Q22" s="21"/>
      <c r="R22" s="21">
        <v>1</v>
      </c>
      <c r="S22" s="21"/>
      <c r="T22" s="21"/>
      <c r="U22" s="21">
        <v>1</v>
      </c>
      <c r="V22" s="21"/>
      <c r="W22" s="21">
        <v>1</v>
      </c>
      <c r="X22" s="21">
        <v>1</v>
      </c>
      <c r="Y22" s="21">
        <v>1</v>
      </c>
      <c r="Z22" s="21"/>
      <c r="AA22" s="21"/>
      <c r="AB22" s="32"/>
      <c r="AC22" s="21"/>
      <c r="AD22" s="21"/>
      <c r="AE22" s="21"/>
      <c r="AF22" s="32">
        <v>1</v>
      </c>
      <c r="AG22" s="32">
        <v>1</v>
      </c>
      <c r="AH22" s="32"/>
      <c r="AI22" s="32"/>
      <c r="AJ22" s="32">
        <v>1</v>
      </c>
      <c r="AK22" s="32"/>
      <c r="AL22" s="32">
        <v>1</v>
      </c>
      <c r="AM22" s="32"/>
      <c r="AN22" s="32"/>
      <c r="AO22" s="32"/>
      <c r="AP22" s="32"/>
      <c r="AQ22" s="32">
        <v>1</v>
      </c>
      <c r="AR22" s="32"/>
      <c r="AS22" s="32"/>
      <c r="AT22" s="32"/>
      <c r="AU22" s="32">
        <v>1</v>
      </c>
      <c r="AV22" s="32"/>
      <c r="AW22" s="32"/>
      <c r="AX22" s="32"/>
      <c r="AY22" s="32"/>
      <c r="AZ22" s="32"/>
      <c r="BA22" s="32"/>
      <c r="BB22" s="32">
        <v>1</v>
      </c>
      <c r="BC22" s="32">
        <v>1</v>
      </c>
    </row>
    <row r="23" spans="1:55" ht="60">
      <c r="A23" s="139"/>
      <c r="B23" s="18" t="s">
        <v>195</v>
      </c>
      <c r="C23" s="19" t="s">
        <v>196</v>
      </c>
      <c r="D23" s="20">
        <f t="shared" si="1"/>
        <v>19</v>
      </c>
      <c r="E23" s="21"/>
      <c r="F23" s="21"/>
      <c r="G23" s="21"/>
      <c r="H23" s="21"/>
      <c r="I23" s="21"/>
      <c r="J23" s="21">
        <v>1</v>
      </c>
      <c r="K23" s="21">
        <v>1</v>
      </c>
      <c r="L23" s="21">
        <v>1</v>
      </c>
      <c r="M23" s="21"/>
      <c r="N23" s="21"/>
      <c r="O23" s="21"/>
      <c r="P23" s="21"/>
      <c r="Q23" s="21"/>
      <c r="R23" s="21"/>
      <c r="S23" s="21"/>
      <c r="T23" s="21">
        <v>1</v>
      </c>
      <c r="U23" s="21"/>
      <c r="V23" s="21"/>
      <c r="W23" s="21"/>
      <c r="X23" s="21"/>
      <c r="Y23" s="21"/>
      <c r="Z23" s="21">
        <v>1</v>
      </c>
      <c r="AA23" s="21"/>
      <c r="AB23" s="32">
        <v>1</v>
      </c>
      <c r="AC23" s="21"/>
      <c r="AD23" s="21">
        <v>1</v>
      </c>
      <c r="AE23" s="21">
        <v>1</v>
      </c>
      <c r="AF23" s="32"/>
      <c r="AG23" s="32">
        <v>1</v>
      </c>
      <c r="AH23" s="32"/>
      <c r="AI23" s="32"/>
      <c r="AJ23" s="32">
        <v>1</v>
      </c>
      <c r="AK23" s="32"/>
      <c r="AL23" s="32">
        <v>1</v>
      </c>
      <c r="AM23" s="32">
        <v>1</v>
      </c>
      <c r="AN23" s="32"/>
      <c r="AO23" s="32">
        <v>1</v>
      </c>
      <c r="AP23" s="32">
        <v>1</v>
      </c>
      <c r="AQ23" s="32">
        <v>1</v>
      </c>
      <c r="AR23" s="32"/>
      <c r="AS23" s="32"/>
      <c r="AT23" s="32"/>
      <c r="AU23" s="32">
        <v>1</v>
      </c>
      <c r="AV23" s="32"/>
      <c r="AW23" s="32"/>
      <c r="AX23" s="32">
        <v>1</v>
      </c>
      <c r="AY23" s="32"/>
      <c r="AZ23" s="32"/>
      <c r="BA23" s="32"/>
      <c r="BB23" s="32">
        <v>1</v>
      </c>
      <c r="BC23" s="32">
        <v>1</v>
      </c>
    </row>
    <row r="24" spans="1:55" ht="81" customHeight="1">
      <c r="A24" s="139"/>
      <c r="B24" s="18" t="s">
        <v>197</v>
      </c>
      <c r="C24" s="19" t="s">
        <v>198</v>
      </c>
      <c r="D24" s="20">
        <f t="shared" si="1"/>
        <v>24</v>
      </c>
      <c r="E24" s="21"/>
      <c r="F24" s="21"/>
      <c r="G24" s="21"/>
      <c r="H24" s="21">
        <v>1</v>
      </c>
      <c r="I24" s="21"/>
      <c r="J24" s="21">
        <v>1</v>
      </c>
      <c r="K24" s="21"/>
      <c r="L24" s="21">
        <v>1</v>
      </c>
      <c r="M24" s="21">
        <v>1</v>
      </c>
      <c r="N24" s="21"/>
      <c r="O24" s="21"/>
      <c r="P24" s="21"/>
      <c r="Q24" s="21"/>
      <c r="R24" s="21"/>
      <c r="S24" s="21">
        <v>1</v>
      </c>
      <c r="T24" s="21">
        <v>1</v>
      </c>
      <c r="U24" s="21"/>
      <c r="V24" s="21"/>
      <c r="W24" s="21"/>
      <c r="X24" s="21"/>
      <c r="Y24" s="21">
        <v>1</v>
      </c>
      <c r="Z24" s="21"/>
      <c r="AA24" s="21"/>
      <c r="AB24" s="32"/>
      <c r="AC24" s="21">
        <v>1</v>
      </c>
      <c r="AD24" s="21"/>
      <c r="AE24" s="21"/>
      <c r="AF24" s="32">
        <v>1</v>
      </c>
      <c r="AG24" s="32"/>
      <c r="AH24" s="32">
        <v>1</v>
      </c>
      <c r="AI24" s="32">
        <v>1</v>
      </c>
      <c r="AJ24" s="32">
        <v>1</v>
      </c>
      <c r="AK24" s="32"/>
      <c r="AL24" s="32">
        <v>1</v>
      </c>
      <c r="AM24" s="32"/>
      <c r="AN24" s="32">
        <v>1</v>
      </c>
      <c r="AO24" s="32">
        <v>1</v>
      </c>
      <c r="AP24" s="32"/>
      <c r="AQ24" s="32">
        <v>1</v>
      </c>
      <c r="AR24" s="32">
        <v>1</v>
      </c>
      <c r="AS24" s="32"/>
      <c r="AT24" s="32"/>
      <c r="AU24" s="32">
        <v>1</v>
      </c>
      <c r="AV24" s="32">
        <v>1</v>
      </c>
      <c r="AW24" s="32">
        <v>1</v>
      </c>
      <c r="AX24" s="32"/>
      <c r="AY24" s="32"/>
      <c r="AZ24" s="32">
        <v>1</v>
      </c>
      <c r="BA24" s="32">
        <v>1</v>
      </c>
      <c r="BB24" s="32">
        <v>1</v>
      </c>
      <c r="BC24" s="32">
        <v>1</v>
      </c>
    </row>
    <row r="25" spans="1:55" ht="101.25" customHeight="1">
      <c r="A25" s="139"/>
      <c r="B25" s="18" t="s">
        <v>199</v>
      </c>
      <c r="C25" s="19" t="s">
        <v>200</v>
      </c>
      <c r="D25" s="20">
        <f t="shared" si="1"/>
        <v>6</v>
      </c>
      <c r="E25" s="21"/>
      <c r="F25" s="21">
        <v>1</v>
      </c>
      <c r="G25" s="21">
        <v>1</v>
      </c>
      <c r="H25" s="21"/>
      <c r="I25" s="21"/>
      <c r="J25" s="21"/>
      <c r="K25" s="21"/>
      <c r="L25" s="21"/>
      <c r="M25" s="21"/>
      <c r="N25" s="21">
        <v>1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2"/>
      <c r="AC25" s="21"/>
      <c r="AD25" s="21"/>
      <c r="AE25" s="21">
        <v>1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>
        <v>1</v>
      </c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>
        <v>1</v>
      </c>
    </row>
    <row r="26" spans="1:55" ht="75">
      <c r="A26" s="139"/>
      <c r="B26" s="18" t="s">
        <v>201</v>
      </c>
      <c r="C26" s="23" t="s">
        <v>202</v>
      </c>
      <c r="D26" s="20">
        <f t="shared" si="1"/>
        <v>8</v>
      </c>
      <c r="E26" s="21"/>
      <c r="F26" s="21">
        <v>1</v>
      </c>
      <c r="G26" s="21">
        <v>1</v>
      </c>
      <c r="H26" s="21"/>
      <c r="I26" s="21"/>
      <c r="J26" s="21"/>
      <c r="K26" s="21"/>
      <c r="L26" s="21"/>
      <c r="M26" s="21"/>
      <c r="N26" s="21">
        <v>1</v>
      </c>
      <c r="O26" s="21"/>
      <c r="P26" s="21"/>
      <c r="Q26" s="21"/>
      <c r="R26" s="21">
        <v>1</v>
      </c>
      <c r="S26" s="21"/>
      <c r="T26" s="21"/>
      <c r="U26" s="21"/>
      <c r="V26" s="21"/>
      <c r="W26" s="21"/>
      <c r="X26" s="21"/>
      <c r="Y26" s="21"/>
      <c r="Z26" s="21"/>
      <c r="AA26" s="21"/>
      <c r="AB26" s="32"/>
      <c r="AC26" s="21"/>
      <c r="AD26" s="21">
        <v>1</v>
      </c>
      <c r="AE26" s="21"/>
      <c r="AF26" s="32"/>
      <c r="AG26" s="32"/>
      <c r="AH26" s="32"/>
      <c r="AI26" s="32"/>
      <c r="AJ26" s="32">
        <v>1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>
        <v>1</v>
      </c>
      <c r="BA26" s="32"/>
      <c r="BB26" s="32">
        <v>1</v>
      </c>
      <c r="BC26" s="32"/>
    </row>
    <row r="27" spans="1:55" ht="60">
      <c r="A27" s="139"/>
      <c r="B27" s="18" t="s">
        <v>203</v>
      </c>
      <c r="C27" s="25" t="s">
        <v>204</v>
      </c>
      <c r="D27" s="20">
        <f t="shared" si="1"/>
        <v>5</v>
      </c>
      <c r="E27" s="21"/>
      <c r="F27" s="21">
        <v>1</v>
      </c>
      <c r="G27" s="21"/>
      <c r="H27" s="21"/>
      <c r="I27" s="21"/>
      <c r="J27" s="21"/>
      <c r="K27" s="21"/>
      <c r="L27" s="21"/>
      <c r="M27" s="21"/>
      <c r="N27" s="21">
        <v>1</v>
      </c>
      <c r="O27" s="21">
        <v>1</v>
      </c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/>
      <c r="Z27" s="21"/>
      <c r="AA27" s="21"/>
      <c r="AB27" s="32"/>
      <c r="AC27" s="21"/>
      <c r="AD27" s="21">
        <v>1</v>
      </c>
      <c r="AE27" s="21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</row>
    <row r="28" spans="1:55" s="1" customFormat="1" ht="128.25" customHeight="1">
      <c r="A28" s="139"/>
      <c r="B28" s="18" t="s">
        <v>205</v>
      </c>
      <c r="C28" s="19" t="s">
        <v>206</v>
      </c>
      <c r="D28" s="20">
        <f t="shared" si="1"/>
        <v>4</v>
      </c>
      <c r="E28" s="21"/>
      <c r="F28" s="21"/>
      <c r="G28" s="21"/>
      <c r="H28" s="22"/>
      <c r="I28" s="21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1"/>
      <c r="V28" s="21"/>
      <c r="W28" s="21">
        <v>1</v>
      </c>
      <c r="X28" s="21"/>
      <c r="Y28" s="21"/>
      <c r="Z28" s="21"/>
      <c r="AA28" s="21">
        <v>1</v>
      </c>
      <c r="AB28" s="32"/>
      <c r="AC28" s="21"/>
      <c r="AD28" s="21">
        <v>1</v>
      </c>
      <c r="AE28" s="21"/>
      <c r="AF28" s="22"/>
      <c r="AG28" s="22"/>
      <c r="AH28" s="22"/>
      <c r="AI28" s="22"/>
      <c r="AJ28" s="22"/>
      <c r="AK28" s="22">
        <v>1</v>
      </c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s="1" customFormat="1" ht="117" customHeight="1">
      <c r="A29" s="139"/>
      <c r="B29" s="18" t="s">
        <v>207</v>
      </c>
      <c r="C29" s="19" t="s">
        <v>208</v>
      </c>
      <c r="D29" s="20">
        <f t="shared" si="1"/>
        <v>6</v>
      </c>
      <c r="E29" s="21"/>
      <c r="F29" s="21"/>
      <c r="G29" s="21"/>
      <c r="H29" s="22">
        <v>1</v>
      </c>
      <c r="I29" s="21"/>
      <c r="J29" s="21"/>
      <c r="K29" s="22"/>
      <c r="L29" s="22"/>
      <c r="M29" s="22"/>
      <c r="N29" s="22"/>
      <c r="O29" s="22"/>
      <c r="P29" s="22">
        <v>1</v>
      </c>
      <c r="Q29" s="22"/>
      <c r="R29" s="22"/>
      <c r="S29" s="22"/>
      <c r="T29" s="22"/>
      <c r="U29" s="21"/>
      <c r="V29" s="21"/>
      <c r="W29" s="21"/>
      <c r="X29" s="21"/>
      <c r="Y29" s="21"/>
      <c r="Z29" s="21"/>
      <c r="AA29" s="21"/>
      <c r="AB29" s="32"/>
      <c r="AC29" s="21"/>
      <c r="AD29" s="21"/>
      <c r="AE29" s="21"/>
      <c r="AF29" s="22"/>
      <c r="AG29" s="22"/>
      <c r="AH29" s="22"/>
      <c r="AI29" s="22"/>
      <c r="AJ29" s="22"/>
      <c r="AK29" s="22">
        <v>1</v>
      </c>
      <c r="AL29" s="22"/>
      <c r="AM29" s="22"/>
      <c r="AN29" s="22"/>
      <c r="AO29" s="22"/>
      <c r="AP29" s="22"/>
      <c r="AQ29" s="22">
        <v>1</v>
      </c>
      <c r="AR29" s="22"/>
      <c r="AS29" s="22"/>
      <c r="AT29" s="22"/>
      <c r="AU29" s="22"/>
      <c r="AV29" s="22"/>
      <c r="AW29" s="22"/>
      <c r="AX29" s="22"/>
      <c r="AY29" s="22"/>
      <c r="AZ29" s="22">
        <v>1</v>
      </c>
      <c r="BA29" s="22"/>
      <c r="BB29" s="22"/>
      <c r="BC29" s="22">
        <v>1</v>
      </c>
    </row>
    <row r="30" spans="1:55" s="1" customFormat="1" ht="114" customHeight="1">
      <c r="A30" s="139"/>
      <c r="B30" s="18" t="s">
        <v>209</v>
      </c>
      <c r="C30" s="26" t="s">
        <v>210</v>
      </c>
      <c r="D30" s="20">
        <f t="shared" si="1"/>
        <v>2</v>
      </c>
      <c r="E30" s="21"/>
      <c r="F30" s="21"/>
      <c r="G30" s="21"/>
      <c r="H30" s="22"/>
      <c r="I30" s="21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1"/>
      <c r="V30" s="21"/>
      <c r="W30" s="21"/>
      <c r="X30" s="21"/>
      <c r="Y30" s="21"/>
      <c r="Z30" s="21">
        <v>1</v>
      </c>
      <c r="AA30" s="21"/>
      <c r="AB30" s="32"/>
      <c r="AC30" s="21"/>
      <c r="AD30" s="21"/>
      <c r="AE30" s="21"/>
      <c r="AF30" s="22"/>
      <c r="AG30" s="22"/>
      <c r="AH30" s="22"/>
      <c r="AI30" s="22"/>
      <c r="AJ30" s="22"/>
      <c r="AK30" s="22">
        <v>1</v>
      </c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1" customFormat="1" ht="68.25" customHeight="1">
      <c r="A31" s="139"/>
      <c r="B31" s="18" t="s">
        <v>211</v>
      </c>
      <c r="C31" s="23" t="s">
        <v>212</v>
      </c>
      <c r="D31" s="20">
        <f t="shared" si="1"/>
        <v>15</v>
      </c>
      <c r="E31" s="21"/>
      <c r="F31" s="21"/>
      <c r="G31" s="21">
        <v>1</v>
      </c>
      <c r="H31" s="22"/>
      <c r="I31" s="21"/>
      <c r="J31" s="21"/>
      <c r="K31" s="22"/>
      <c r="L31" s="22">
        <v>1</v>
      </c>
      <c r="M31" s="22"/>
      <c r="N31" s="22">
        <v>1</v>
      </c>
      <c r="O31" s="22"/>
      <c r="P31" s="22"/>
      <c r="Q31" s="22"/>
      <c r="R31" s="22"/>
      <c r="S31" s="22">
        <v>1</v>
      </c>
      <c r="T31" s="22"/>
      <c r="U31" s="21"/>
      <c r="V31" s="21"/>
      <c r="W31" s="21"/>
      <c r="X31" s="21">
        <v>1</v>
      </c>
      <c r="Y31" s="21"/>
      <c r="Z31" s="21"/>
      <c r="AA31" s="21"/>
      <c r="AB31" s="32"/>
      <c r="AC31" s="21"/>
      <c r="AD31" s="21"/>
      <c r="AE31" s="21"/>
      <c r="AF31" s="22">
        <v>1</v>
      </c>
      <c r="AG31" s="22">
        <v>1</v>
      </c>
      <c r="AH31" s="22"/>
      <c r="AI31" s="22"/>
      <c r="AJ31" s="22"/>
      <c r="AK31" s="22"/>
      <c r="AL31" s="22">
        <v>1</v>
      </c>
      <c r="AM31" s="22">
        <v>1</v>
      </c>
      <c r="AN31" s="22">
        <v>1</v>
      </c>
      <c r="AO31" s="22">
        <v>1</v>
      </c>
      <c r="AP31" s="22"/>
      <c r="AQ31" s="22">
        <v>1</v>
      </c>
      <c r="AR31" s="22"/>
      <c r="AS31" s="22"/>
      <c r="AT31" s="22">
        <v>1</v>
      </c>
      <c r="AU31" s="22">
        <v>1</v>
      </c>
      <c r="AV31" s="22"/>
      <c r="AW31" s="22"/>
      <c r="AX31" s="22"/>
      <c r="AY31" s="22"/>
      <c r="AZ31" s="22"/>
      <c r="BA31" s="22"/>
      <c r="BB31" s="22"/>
      <c r="BC31" s="22">
        <v>1</v>
      </c>
    </row>
    <row r="32" spans="1:55" s="1" customFormat="1" ht="80.25" customHeight="1">
      <c r="A32" s="139"/>
      <c r="B32" s="18" t="s">
        <v>213</v>
      </c>
      <c r="C32" s="19" t="s">
        <v>214</v>
      </c>
      <c r="D32" s="20">
        <f t="shared" si="1"/>
        <v>2</v>
      </c>
      <c r="E32" s="21"/>
      <c r="F32" s="21"/>
      <c r="G32" s="21"/>
      <c r="H32" s="22"/>
      <c r="I32" s="21"/>
      <c r="J32" s="2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1"/>
      <c r="V32" s="21"/>
      <c r="W32" s="21"/>
      <c r="X32" s="21"/>
      <c r="Y32" s="21"/>
      <c r="Z32" s="21"/>
      <c r="AA32" s="21"/>
      <c r="AB32" s="32"/>
      <c r="AC32" s="21">
        <v>1</v>
      </c>
      <c r="AD32" s="21">
        <v>1</v>
      </c>
      <c r="AE32" s="21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ht="77.25" customHeight="1">
      <c r="A33" s="139"/>
      <c r="B33" s="18" t="s">
        <v>215</v>
      </c>
      <c r="C33" s="19" t="s">
        <v>216</v>
      </c>
      <c r="D33" s="20">
        <f t="shared" si="1"/>
        <v>9</v>
      </c>
      <c r="E33" s="21"/>
      <c r="F33" s="21"/>
      <c r="G33" s="21"/>
      <c r="H33" s="21"/>
      <c r="I33" s="21"/>
      <c r="J33" s="21"/>
      <c r="K33" s="21"/>
      <c r="L33" s="21">
        <v>1</v>
      </c>
      <c r="M33" s="21"/>
      <c r="N33" s="21"/>
      <c r="O33" s="21"/>
      <c r="P33" s="21"/>
      <c r="Q33" s="21"/>
      <c r="R33" s="21"/>
      <c r="S33" s="21"/>
      <c r="T33" s="21"/>
      <c r="U33" s="21"/>
      <c r="V33" s="21">
        <v>1</v>
      </c>
      <c r="W33" s="21"/>
      <c r="X33" s="21"/>
      <c r="Y33" s="21">
        <v>1</v>
      </c>
      <c r="Z33" s="21"/>
      <c r="AA33" s="21"/>
      <c r="AB33" s="32"/>
      <c r="AC33" s="21"/>
      <c r="AD33" s="21"/>
      <c r="AE33" s="21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>
        <v>1</v>
      </c>
      <c r="AR33" s="32"/>
      <c r="AS33" s="32"/>
      <c r="AT33" s="32"/>
      <c r="AU33" s="32">
        <v>1</v>
      </c>
      <c r="AV33" s="32"/>
      <c r="AW33" s="32">
        <v>1</v>
      </c>
      <c r="AX33" s="32"/>
      <c r="AY33" s="32"/>
      <c r="AZ33" s="32"/>
      <c r="BA33" s="32">
        <v>1</v>
      </c>
      <c r="BB33" s="32">
        <v>1</v>
      </c>
      <c r="BC33" s="32">
        <v>1</v>
      </c>
    </row>
    <row r="34" spans="1:55" ht="70.5" customHeight="1">
      <c r="A34" s="139"/>
      <c r="B34" s="18" t="s">
        <v>217</v>
      </c>
      <c r="C34" s="19" t="s">
        <v>218</v>
      </c>
      <c r="D34" s="20">
        <f t="shared" si="1"/>
        <v>9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>
        <v>1</v>
      </c>
      <c r="Z34" s="21"/>
      <c r="AA34" s="21"/>
      <c r="AB34" s="32"/>
      <c r="AC34" s="21"/>
      <c r="AD34" s="21"/>
      <c r="AE34" s="21"/>
      <c r="AF34" s="32"/>
      <c r="AG34" s="32"/>
      <c r="AH34" s="22"/>
      <c r="AI34" s="22"/>
      <c r="AJ34" s="22">
        <v>1</v>
      </c>
      <c r="AK34" s="22"/>
      <c r="AL34" s="22"/>
      <c r="AM34" s="22">
        <v>1</v>
      </c>
      <c r="AN34" s="22">
        <v>1</v>
      </c>
      <c r="AO34" s="22"/>
      <c r="AP34" s="22"/>
      <c r="AQ34" s="32">
        <v>1</v>
      </c>
      <c r="AR34" s="32"/>
      <c r="AS34" s="32"/>
      <c r="AT34" s="32"/>
      <c r="AU34" s="32">
        <v>1</v>
      </c>
      <c r="AV34" s="32"/>
      <c r="AW34" s="32"/>
      <c r="AX34" s="32"/>
      <c r="AY34" s="32"/>
      <c r="AZ34" s="32">
        <v>1</v>
      </c>
      <c r="BA34" s="32"/>
      <c r="BB34" s="32">
        <v>1</v>
      </c>
      <c r="BC34" s="32">
        <v>1</v>
      </c>
    </row>
    <row r="35" spans="1:55" ht="51" customHeight="1">
      <c r="A35" s="139"/>
      <c r="B35" s="18" t="s">
        <v>219</v>
      </c>
      <c r="C35" s="19" t="s">
        <v>220</v>
      </c>
      <c r="D35" s="20">
        <f t="shared" si="1"/>
        <v>1</v>
      </c>
      <c r="E35" s="21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2"/>
      <c r="AC35" s="21"/>
      <c r="AD35" s="21"/>
      <c r="AE35" s="21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</row>
    <row r="36" spans="1:55" ht="86.25" customHeight="1">
      <c r="A36" s="139"/>
      <c r="B36" s="18" t="s">
        <v>221</v>
      </c>
      <c r="C36" s="19" t="s">
        <v>222</v>
      </c>
      <c r="D36" s="20">
        <f t="shared" si="1"/>
        <v>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v>1</v>
      </c>
      <c r="S36" s="21"/>
      <c r="T36" s="21"/>
      <c r="U36" s="21"/>
      <c r="V36" s="21"/>
      <c r="W36" s="21"/>
      <c r="X36" s="21"/>
      <c r="Y36" s="21"/>
      <c r="Z36" s="21"/>
      <c r="AA36" s="21"/>
      <c r="AB36" s="32"/>
      <c r="AC36" s="21"/>
      <c r="AD36" s="21"/>
      <c r="AE36" s="21"/>
      <c r="AF36" s="32"/>
      <c r="AG36" s="32">
        <v>1</v>
      </c>
      <c r="AH36" s="32"/>
      <c r="AI36" s="32"/>
      <c r="AJ36" s="32"/>
      <c r="AK36" s="32"/>
      <c r="AL36" s="32"/>
      <c r="AM36" s="32"/>
      <c r="AN36" s="32"/>
      <c r="AO36" s="32"/>
      <c r="AP36" s="32"/>
      <c r="AQ36" s="32">
        <v>1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>
        <v>1</v>
      </c>
    </row>
    <row r="37" spans="1:55" ht="42" customHeight="1">
      <c r="A37" s="139"/>
      <c r="B37" s="18" t="s">
        <v>223</v>
      </c>
      <c r="C37" s="19" t="s">
        <v>224</v>
      </c>
      <c r="D37" s="20">
        <f t="shared" si="1"/>
        <v>6</v>
      </c>
      <c r="E37" s="21">
        <v>1</v>
      </c>
      <c r="F37" s="21"/>
      <c r="G37" s="21"/>
      <c r="H37" s="22"/>
      <c r="I37" s="21"/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/>
      <c r="V37" s="21">
        <v>1</v>
      </c>
      <c r="W37" s="21"/>
      <c r="X37" s="21"/>
      <c r="Y37" s="21"/>
      <c r="Z37" s="21"/>
      <c r="AA37" s="21"/>
      <c r="AB37" s="32"/>
      <c r="AC37" s="21"/>
      <c r="AD37" s="21"/>
      <c r="AE37" s="21"/>
      <c r="AF37" s="22"/>
      <c r="AG37" s="22"/>
      <c r="AH37" s="22"/>
      <c r="AI37" s="22"/>
      <c r="AJ37" s="22"/>
      <c r="AK37" s="22"/>
      <c r="AL37" s="22"/>
      <c r="AM37" s="22">
        <v>1</v>
      </c>
      <c r="AN37" s="22">
        <v>1</v>
      </c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>
        <v>1</v>
      </c>
      <c r="BA37" s="22"/>
      <c r="BB37" s="22">
        <v>1</v>
      </c>
      <c r="BC37" s="22"/>
    </row>
    <row r="38" spans="1:55" ht="75">
      <c r="A38" s="140"/>
      <c r="B38" s="18" t="s">
        <v>225</v>
      </c>
      <c r="C38" s="19" t="s">
        <v>226</v>
      </c>
      <c r="D38" s="20">
        <f t="shared" si="1"/>
        <v>5</v>
      </c>
      <c r="E38" s="21">
        <v>1</v>
      </c>
      <c r="F38" s="21"/>
      <c r="G38" s="21"/>
      <c r="H38" s="21"/>
      <c r="I38" s="21"/>
      <c r="J38" s="21"/>
      <c r="K38" s="21"/>
      <c r="L38" s="21"/>
      <c r="M38" s="21"/>
      <c r="N38" s="21">
        <v>1</v>
      </c>
      <c r="O38" s="21"/>
      <c r="P38" s="21"/>
      <c r="Q38" s="21"/>
      <c r="R38" s="21"/>
      <c r="S38" s="21">
        <v>1</v>
      </c>
      <c r="T38" s="21"/>
      <c r="U38" s="21"/>
      <c r="V38" s="21"/>
      <c r="W38" s="21"/>
      <c r="X38" s="21"/>
      <c r="Y38" s="21"/>
      <c r="Z38" s="21"/>
      <c r="AA38" s="21"/>
      <c r="AB38" s="32"/>
      <c r="AC38" s="21"/>
      <c r="AD38" s="21"/>
      <c r="AE38" s="21"/>
      <c r="AF38" s="32"/>
      <c r="AG38" s="32"/>
      <c r="AH38" s="22"/>
      <c r="AI38" s="22"/>
      <c r="AJ38" s="22"/>
      <c r="AK38" s="22"/>
      <c r="AL38" s="22"/>
      <c r="AM38" s="22"/>
      <c r="AN38" s="22"/>
      <c r="AO38" s="22"/>
      <c r="AP38" s="22"/>
      <c r="AQ38" s="32">
        <v>1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>
        <v>1</v>
      </c>
    </row>
    <row r="39" spans="1:55" ht="45" customHeight="1">
      <c r="A39" s="141" t="s">
        <v>227</v>
      </c>
      <c r="B39" s="18" t="s">
        <v>228</v>
      </c>
      <c r="C39" s="19" t="s">
        <v>229</v>
      </c>
      <c r="D39" s="20">
        <f t="shared" si="1"/>
        <v>17</v>
      </c>
      <c r="E39" s="21">
        <v>1</v>
      </c>
      <c r="F39" s="21">
        <v>1</v>
      </c>
      <c r="G39" s="21"/>
      <c r="H39" s="22">
        <v>1</v>
      </c>
      <c r="I39" s="21">
        <v>1</v>
      </c>
      <c r="J39" s="21">
        <v>1</v>
      </c>
      <c r="K39" s="22"/>
      <c r="L39" s="22"/>
      <c r="M39" s="22">
        <v>1</v>
      </c>
      <c r="N39" s="22"/>
      <c r="O39" s="22"/>
      <c r="P39" s="22">
        <v>1</v>
      </c>
      <c r="Q39" s="22">
        <v>1</v>
      </c>
      <c r="R39" s="22"/>
      <c r="S39" s="22">
        <v>1</v>
      </c>
      <c r="T39" s="22"/>
      <c r="U39" s="21"/>
      <c r="V39" s="21"/>
      <c r="W39" s="21">
        <v>1</v>
      </c>
      <c r="X39" s="21"/>
      <c r="Y39" s="21"/>
      <c r="Z39" s="21"/>
      <c r="AA39" s="21">
        <v>1</v>
      </c>
      <c r="AB39" s="32"/>
      <c r="AC39" s="21"/>
      <c r="AD39" s="21">
        <v>1</v>
      </c>
      <c r="AE39" s="21">
        <v>1</v>
      </c>
      <c r="AF39" s="22"/>
      <c r="AG39" s="22"/>
      <c r="AH39" s="22"/>
      <c r="AI39" s="22"/>
      <c r="AJ39" s="22"/>
      <c r="AK39" s="22">
        <v>1</v>
      </c>
      <c r="AL39" s="22"/>
      <c r="AM39" s="22"/>
      <c r="AN39" s="22">
        <v>1</v>
      </c>
      <c r="AO39" s="22"/>
      <c r="AP39" s="22"/>
      <c r="AQ39" s="22"/>
      <c r="AR39" s="22"/>
      <c r="AS39" s="22"/>
      <c r="AT39" s="22"/>
      <c r="AU39" s="22"/>
      <c r="AV39" s="22"/>
      <c r="AW39" s="22">
        <v>1</v>
      </c>
      <c r="AX39" s="22"/>
      <c r="AY39" s="22"/>
      <c r="AZ39" s="22"/>
      <c r="BA39" s="22">
        <v>1</v>
      </c>
      <c r="BB39" s="22"/>
      <c r="BC39" s="22"/>
    </row>
    <row r="40" spans="1:55" ht="76.5" customHeight="1">
      <c r="A40" s="142"/>
      <c r="B40" s="18" t="s">
        <v>230</v>
      </c>
      <c r="C40" s="19" t="s">
        <v>231</v>
      </c>
      <c r="D40" s="20">
        <f t="shared" si="1"/>
        <v>3</v>
      </c>
      <c r="E40" s="21"/>
      <c r="F40" s="21"/>
      <c r="G40" s="21"/>
      <c r="H40" s="22"/>
      <c r="I40" s="21"/>
      <c r="J40" s="21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1"/>
      <c r="V40" s="21"/>
      <c r="W40" s="21">
        <v>1</v>
      </c>
      <c r="X40" s="21"/>
      <c r="Y40" s="21"/>
      <c r="Z40" s="21"/>
      <c r="AA40" s="21"/>
      <c r="AB40" s="32"/>
      <c r="AC40" s="21"/>
      <c r="AD40" s="21"/>
      <c r="AE40" s="21"/>
      <c r="AF40" s="22">
        <v>1</v>
      </c>
      <c r="AG40" s="22"/>
      <c r="AH40" s="22"/>
      <c r="AI40" s="22"/>
      <c r="AJ40" s="22"/>
      <c r="AK40" s="22"/>
      <c r="AL40" s="22"/>
      <c r="AM40" s="22">
        <v>1</v>
      </c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91.5" customHeight="1">
      <c r="A41" s="142"/>
      <c r="B41" s="18" t="s">
        <v>232</v>
      </c>
      <c r="C41" s="19" t="s">
        <v>233</v>
      </c>
      <c r="D41" s="20">
        <f t="shared" si="1"/>
        <v>22</v>
      </c>
      <c r="E41" s="21"/>
      <c r="F41" s="21">
        <v>1</v>
      </c>
      <c r="G41" s="21"/>
      <c r="H41" s="22">
        <v>1</v>
      </c>
      <c r="I41" s="21"/>
      <c r="J41" s="21">
        <v>1</v>
      </c>
      <c r="K41" s="22">
        <v>1</v>
      </c>
      <c r="L41" s="22">
        <v>1</v>
      </c>
      <c r="M41" s="22"/>
      <c r="N41" s="22"/>
      <c r="O41" s="22"/>
      <c r="P41" s="22"/>
      <c r="Q41" s="22"/>
      <c r="R41" s="22">
        <v>1</v>
      </c>
      <c r="S41" s="22"/>
      <c r="T41" s="22"/>
      <c r="U41" s="21">
        <v>1</v>
      </c>
      <c r="V41" s="21"/>
      <c r="W41" s="21">
        <v>1</v>
      </c>
      <c r="X41" s="21"/>
      <c r="Y41" s="21"/>
      <c r="Z41" s="21">
        <v>1</v>
      </c>
      <c r="AA41" s="21"/>
      <c r="AB41" s="32">
        <v>1</v>
      </c>
      <c r="AC41" s="21"/>
      <c r="AD41" s="21"/>
      <c r="AE41" s="21"/>
      <c r="AF41" s="22"/>
      <c r="AG41" s="22"/>
      <c r="AH41" s="22">
        <v>1</v>
      </c>
      <c r="AI41" s="22">
        <v>1</v>
      </c>
      <c r="AJ41" s="22"/>
      <c r="AK41" s="22"/>
      <c r="AL41" s="22"/>
      <c r="AM41" s="22"/>
      <c r="AN41" s="22"/>
      <c r="AO41" s="22"/>
      <c r="AP41" s="22">
        <v>1</v>
      </c>
      <c r="AQ41" s="22">
        <v>1</v>
      </c>
      <c r="AR41" s="22">
        <v>1</v>
      </c>
      <c r="AS41" s="22">
        <v>1</v>
      </c>
      <c r="AT41" s="22"/>
      <c r="AU41" s="22">
        <v>1</v>
      </c>
      <c r="AV41" s="22">
        <v>1</v>
      </c>
      <c r="AW41" s="22"/>
      <c r="AX41" s="22">
        <v>1</v>
      </c>
      <c r="AY41" s="22">
        <v>1</v>
      </c>
      <c r="AZ41" s="22">
        <v>1</v>
      </c>
      <c r="BA41" s="22"/>
      <c r="BB41" s="22"/>
      <c r="BC41" s="22">
        <v>1</v>
      </c>
    </row>
    <row r="42" spans="1:60" ht="63" customHeight="1">
      <c r="A42" s="142"/>
      <c r="B42" s="18" t="s">
        <v>234</v>
      </c>
      <c r="C42" s="19" t="s">
        <v>235</v>
      </c>
      <c r="D42" s="20">
        <f t="shared" si="1"/>
        <v>18</v>
      </c>
      <c r="E42" s="21"/>
      <c r="F42" s="21"/>
      <c r="G42" s="21">
        <v>1</v>
      </c>
      <c r="H42" s="22"/>
      <c r="I42" s="21"/>
      <c r="J42" s="21"/>
      <c r="K42" s="22"/>
      <c r="L42" s="22"/>
      <c r="M42" s="22"/>
      <c r="N42" s="22">
        <v>1</v>
      </c>
      <c r="O42" s="22"/>
      <c r="P42" s="22"/>
      <c r="Q42" s="22"/>
      <c r="R42" s="22">
        <v>1</v>
      </c>
      <c r="S42" s="22">
        <v>1</v>
      </c>
      <c r="T42" s="22"/>
      <c r="U42" s="21"/>
      <c r="V42" s="21"/>
      <c r="W42" s="21"/>
      <c r="X42" s="21">
        <v>1</v>
      </c>
      <c r="Y42" s="21"/>
      <c r="Z42" s="21"/>
      <c r="AA42" s="21">
        <v>1</v>
      </c>
      <c r="AB42" s="32"/>
      <c r="AC42" s="21">
        <v>1</v>
      </c>
      <c r="AD42" s="21"/>
      <c r="AE42" s="21"/>
      <c r="AF42" s="22">
        <v>1</v>
      </c>
      <c r="AG42" s="22">
        <v>1</v>
      </c>
      <c r="AH42" s="22"/>
      <c r="AI42" s="22"/>
      <c r="AJ42" s="22"/>
      <c r="AK42" s="22"/>
      <c r="AL42" s="22"/>
      <c r="AM42" s="22">
        <v>1</v>
      </c>
      <c r="AN42" s="22">
        <v>1</v>
      </c>
      <c r="AO42" s="22">
        <v>1</v>
      </c>
      <c r="AP42" s="22"/>
      <c r="AQ42" s="22">
        <v>1</v>
      </c>
      <c r="AR42" s="22"/>
      <c r="AS42" s="22"/>
      <c r="AT42" s="22"/>
      <c r="AU42" s="22">
        <v>1</v>
      </c>
      <c r="AV42" s="22"/>
      <c r="AW42" s="22">
        <v>1</v>
      </c>
      <c r="AX42" s="22"/>
      <c r="AY42" s="22"/>
      <c r="AZ42" s="22"/>
      <c r="BA42" s="22">
        <v>1</v>
      </c>
      <c r="BB42" s="22">
        <v>1</v>
      </c>
      <c r="BC42" s="22">
        <v>1</v>
      </c>
      <c r="BD42" s="35"/>
      <c r="BE42" s="35"/>
      <c r="BF42" s="35"/>
      <c r="BG42" s="35"/>
      <c r="BH42" s="35"/>
    </row>
    <row r="43" spans="1:60" ht="49.5" customHeight="1">
      <c r="A43" s="142"/>
      <c r="B43" s="18" t="s">
        <v>236</v>
      </c>
      <c r="C43" s="19" t="s">
        <v>237</v>
      </c>
      <c r="D43" s="20">
        <f t="shared" si="1"/>
        <v>7</v>
      </c>
      <c r="E43" s="21"/>
      <c r="F43" s="21"/>
      <c r="G43" s="21"/>
      <c r="H43" s="22"/>
      <c r="I43" s="21"/>
      <c r="J43" s="21"/>
      <c r="K43" s="22"/>
      <c r="L43" s="22"/>
      <c r="M43" s="22"/>
      <c r="N43" s="22"/>
      <c r="O43" s="22"/>
      <c r="P43" s="22"/>
      <c r="Q43" s="22"/>
      <c r="R43" s="22">
        <v>1</v>
      </c>
      <c r="S43" s="22"/>
      <c r="T43" s="22"/>
      <c r="U43" s="21"/>
      <c r="V43" s="21"/>
      <c r="W43" s="21"/>
      <c r="X43" s="21"/>
      <c r="Y43" s="21"/>
      <c r="Z43" s="21">
        <v>1</v>
      </c>
      <c r="AA43" s="21"/>
      <c r="AB43" s="32">
        <v>1</v>
      </c>
      <c r="AC43" s="21">
        <v>1</v>
      </c>
      <c r="AD43" s="21">
        <v>1</v>
      </c>
      <c r="AE43" s="21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>
        <v>1</v>
      </c>
      <c r="AQ43" s="22"/>
      <c r="AR43" s="22"/>
      <c r="AS43" s="22"/>
      <c r="AT43" s="22"/>
      <c r="AU43" s="22"/>
      <c r="AV43" s="22"/>
      <c r="AW43" s="22"/>
      <c r="AX43" s="22">
        <v>1</v>
      </c>
      <c r="AY43" s="22"/>
      <c r="AZ43" s="22"/>
      <c r="BA43" s="22"/>
      <c r="BB43" s="22"/>
      <c r="BC43" s="22"/>
      <c r="BD43" s="35"/>
      <c r="BE43" s="35"/>
      <c r="BF43" s="35"/>
      <c r="BG43" s="35"/>
      <c r="BH43" s="35"/>
    </row>
    <row r="44" spans="1:60" ht="82.5" customHeight="1">
      <c r="A44" s="142"/>
      <c r="B44" s="18" t="s">
        <v>238</v>
      </c>
      <c r="C44" s="19" t="s">
        <v>239</v>
      </c>
      <c r="D44" s="20">
        <f t="shared" si="1"/>
        <v>11</v>
      </c>
      <c r="E44" s="21"/>
      <c r="F44" s="21"/>
      <c r="G44" s="21">
        <v>1</v>
      </c>
      <c r="H44" s="22"/>
      <c r="I44" s="21">
        <v>1</v>
      </c>
      <c r="J44" s="21"/>
      <c r="K44" s="22"/>
      <c r="L44" s="22">
        <v>1</v>
      </c>
      <c r="M44" s="22"/>
      <c r="N44" s="22">
        <v>1</v>
      </c>
      <c r="O44" s="22"/>
      <c r="P44" s="22">
        <v>1</v>
      </c>
      <c r="Q44" s="22"/>
      <c r="R44" s="22"/>
      <c r="S44" s="22"/>
      <c r="T44" s="22"/>
      <c r="U44" s="21"/>
      <c r="V44" s="21"/>
      <c r="W44" s="21"/>
      <c r="X44" s="21"/>
      <c r="Y44" s="21"/>
      <c r="Z44" s="21"/>
      <c r="AA44" s="21"/>
      <c r="AB44" s="32"/>
      <c r="AC44" s="21"/>
      <c r="AD44" s="21"/>
      <c r="AE44" s="21">
        <v>1</v>
      </c>
      <c r="AF44" s="22"/>
      <c r="AG44" s="22"/>
      <c r="AH44" s="22"/>
      <c r="AI44" s="22"/>
      <c r="AJ44" s="22"/>
      <c r="AK44" s="22"/>
      <c r="AL44" s="22">
        <v>1</v>
      </c>
      <c r="AM44" s="22"/>
      <c r="AN44" s="22">
        <v>1</v>
      </c>
      <c r="AO44" s="22"/>
      <c r="AP44" s="22"/>
      <c r="AQ44" s="22">
        <v>1</v>
      </c>
      <c r="AR44" s="22"/>
      <c r="AS44" s="22"/>
      <c r="AT44" s="22">
        <v>1</v>
      </c>
      <c r="AU44" s="22"/>
      <c r="AV44" s="22"/>
      <c r="AW44" s="22"/>
      <c r="AX44" s="22"/>
      <c r="AY44" s="22"/>
      <c r="AZ44" s="22"/>
      <c r="BA44" s="22"/>
      <c r="BB44" s="22"/>
      <c r="BC44" s="22">
        <v>1</v>
      </c>
      <c r="BD44" s="35"/>
      <c r="BE44" s="35"/>
      <c r="BF44" s="35"/>
      <c r="BG44" s="35"/>
      <c r="BH44" s="35"/>
    </row>
    <row r="45" spans="1:55" ht="60.75" customHeight="1">
      <c r="A45" s="142"/>
      <c r="B45" s="18" t="s">
        <v>240</v>
      </c>
      <c r="C45" s="19" t="s">
        <v>241</v>
      </c>
      <c r="D45" s="20">
        <f t="shared" si="1"/>
        <v>16</v>
      </c>
      <c r="E45" s="21"/>
      <c r="F45" s="21"/>
      <c r="G45" s="21"/>
      <c r="H45" s="22"/>
      <c r="I45" s="21"/>
      <c r="J45" s="21"/>
      <c r="K45" s="22"/>
      <c r="L45" s="22">
        <v>1</v>
      </c>
      <c r="M45" s="22"/>
      <c r="N45" s="22"/>
      <c r="O45" s="22">
        <v>1</v>
      </c>
      <c r="P45" s="22"/>
      <c r="Q45" s="22"/>
      <c r="R45" s="22"/>
      <c r="S45" s="22"/>
      <c r="T45" s="22">
        <v>1</v>
      </c>
      <c r="U45" s="21"/>
      <c r="V45" s="21">
        <v>1</v>
      </c>
      <c r="W45" s="21"/>
      <c r="X45" s="21">
        <v>1</v>
      </c>
      <c r="Y45" s="21">
        <v>1</v>
      </c>
      <c r="Z45" s="21"/>
      <c r="AA45" s="21"/>
      <c r="AB45" s="32"/>
      <c r="AC45" s="21"/>
      <c r="AD45" s="21">
        <v>1</v>
      </c>
      <c r="AE45" s="21"/>
      <c r="AF45" s="22"/>
      <c r="AG45" s="22">
        <v>1</v>
      </c>
      <c r="AH45" s="22"/>
      <c r="AI45" s="22"/>
      <c r="AJ45" s="22">
        <v>1</v>
      </c>
      <c r="AK45" s="22"/>
      <c r="AL45" s="22"/>
      <c r="AM45" s="22"/>
      <c r="AN45" s="22"/>
      <c r="AO45" s="22">
        <v>1</v>
      </c>
      <c r="AP45" s="22"/>
      <c r="AQ45" s="22">
        <v>1</v>
      </c>
      <c r="AR45" s="22">
        <v>1</v>
      </c>
      <c r="AS45" s="22"/>
      <c r="AT45" s="22"/>
      <c r="AU45" s="22">
        <v>1</v>
      </c>
      <c r="AV45" s="22"/>
      <c r="AW45" s="22"/>
      <c r="AX45" s="22"/>
      <c r="AY45" s="22"/>
      <c r="AZ45" s="22">
        <v>1</v>
      </c>
      <c r="BA45" s="22"/>
      <c r="BB45" s="22">
        <v>1</v>
      </c>
      <c r="BC45" s="22">
        <v>1</v>
      </c>
    </row>
    <row r="46" spans="1:55" ht="60.75" customHeight="1">
      <c r="A46" s="143"/>
      <c r="B46" s="18" t="s">
        <v>242</v>
      </c>
      <c r="C46" s="19" t="s">
        <v>243</v>
      </c>
      <c r="D46" s="20">
        <f t="shared" si="1"/>
        <v>8</v>
      </c>
      <c r="E46" s="21"/>
      <c r="F46" s="21"/>
      <c r="G46" s="21"/>
      <c r="H46" s="22"/>
      <c r="I46" s="21"/>
      <c r="J46" s="21"/>
      <c r="K46" s="22"/>
      <c r="L46" s="22">
        <v>1</v>
      </c>
      <c r="M46" s="22"/>
      <c r="N46" s="22">
        <v>1</v>
      </c>
      <c r="O46" s="22"/>
      <c r="P46" s="22"/>
      <c r="Q46" s="22"/>
      <c r="R46" s="22"/>
      <c r="S46" s="22"/>
      <c r="T46" s="22">
        <v>1</v>
      </c>
      <c r="U46" s="21"/>
      <c r="V46" s="21"/>
      <c r="W46" s="21"/>
      <c r="X46" s="21"/>
      <c r="Y46" s="21">
        <v>1</v>
      </c>
      <c r="Z46" s="21">
        <v>1</v>
      </c>
      <c r="AA46" s="21"/>
      <c r="AB46" s="32"/>
      <c r="AC46" s="21"/>
      <c r="AD46" s="21"/>
      <c r="AE46" s="21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>
        <v>1</v>
      </c>
      <c r="AV46" s="22"/>
      <c r="AW46" s="22">
        <v>1</v>
      </c>
      <c r="AX46" s="22"/>
      <c r="AY46" s="22"/>
      <c r="AZ46" s="22"/>
      <c r="BA46" s="22"/>
      <c r="BB46" s="22">
        <v>1</v>
      </c>
      <c r="BC46" s="22"/>
    </row>
    <row r="47" ht="46.5" customHeight="1"/>
    <row r="48" ht="46.5" customHeight="1"/>
    <row r="49" ht="46.5" customHeight="1"/>
    <row r="50" ht="46.5" customHeight="1"/>
    <row r="51" ht="46.5" customHeight="1"/>
    <row r="52" ht="46.5" customHeight="1"/>
    <row r="53" ht="46.5" customHeight="1"/>
    <row r="54" ht="46.5" customHeight="1"/>
    <row r="55" ht="46.5" customHeight="1"/>
    <row r="56" ht="46.5" customHeight="1"/>
    <row r="57" ht="46.5" customHeight="1"/>
    <row r="58" ht="46.5" customHeight="1"/>
  </sheetData>
  <sheetProtection/>
  <mergeCells count="10">
    <mergeCell ref="B6:D6"/>
    <mergeCell ref="A7:A20"/>
    <mergeCell ref="A21:A38"/>
    <mergeCell ref="A39:A46"/>
    <mergeCell ref="A1:AD1"/>
    <mergeCell ref="E3:H3"/>
    <mergeCell ref="I3:S3"/>
    <mergeCell ref="T3:AE3"/>
    <mergeCell ref="AF3:AQ3"/>
    <mergeCell ref="AR3:BC3"/>
  </mergeCells>
  <printOptions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8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Wiesława Wrzesińska</cp:lastModifiedBy>
  <cp:lastPrinted>2023-03-07T07:35:54Z</cp:lastPrinted>
  <dcterms:created xsi:type="dcterms:W3CDTF">2017-03-14T21:36:07Z</dcterms:created>
  <dcterms:modified xsi:type="dcterms:W3CDTF">2023-04-18T07:24:21Z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F8AA0EDEB40648CAB4AD4A1F93D0056C</vt:lpwstr>
  </property>
  <property fmtid="{D5CDD505-2E9C-101B-9397-08002B2CF9AE}" pid="3" name="KSOProductBuildVer">
    <vt:lpwstr>1045-11.2.0.11516</vt:lpwstr>
  </property>
</Properties>
</file>