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1"/>
  </bookViews>
  <sheets>
    <sheet name="zalacznik_nr_1" sheetId="1" r:id="rId1"/>
    <sheet name="zalacznik_nr_2" sheetId="2" r:id="rId2"/>
  </sheets>
  <definedNames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<sst xmlns="http://schemas.openxmlformats.org/spreadsheetml/2006/main" count="380" uniqueCount="198">
  <si>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</si>
  <si>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</si>
  <si>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</si>
  <si>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</si>
  <si>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</si>
  <si>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</si>
  <si>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</si>
  <si>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</si>
  <si>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</si>
  <si>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</si>
  <si>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</si>
  <si>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</si>
  <si>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</si>
  <si>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</si>
  <si>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</si>
  <si>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</si>
  <si>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</si>
  <si>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</si>
  <si>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</si>
  <si>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</si>
  <si>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</si>
  <si>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</si>
  <si>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</si>
  <si>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</si>
  <si>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</si>
  <si>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</si>
  <si>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</si>
  <si>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</si>
  <si>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</si>
  <si>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</si>
  <si>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</si>
  <si>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</si>
  <si>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</si>
  <si>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</si>
  <si>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</si>
  <si>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</si>
  <si>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</si>
  <si>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</si>
  <si>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</si>
  <si>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</si>
  <si>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</si>
  <si>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</si>
  <si>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</si>
  <si>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</si>
  <si>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</si>
  <si>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</si>
  <si>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</si>
  <si>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</si>
  <si>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</si>
  <si>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</si>
  <si>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</si>
  <si>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zajęcia kształtujące umiejętności praktyczne</t>
  </si>
  <si>
    <t>zajęcia z bezpośrednim udziałem</t>
  </si>
  <si>
    <t>zajęcia z dziedziny nauk hum. lub społ.</t>
  </si>
  <si>
    <t>D1.</t>
  </si>
  <si>
    <t>MODUŁ KSZTAŁCENIA SPECJALNOŚCIOWEGO* (FA_FG_KEMI)</t>
  </si>
  <si>
    <t>E/4</t>
  </si>
  <si>
    <t>ZAL/1</t>
  </si>
  <si>
    <t>Technologie informacyjne</t>
  </si>
  <si>
    <t>Zo/1</t>
  </si>
  <si>
    <t>Przedsiębiorczość</t>
  </si>
  <si>
    <t>Zo/5</t>
  </si>
  <si>
    <t>Metody i techniki studiowania</t>
  </si>
  <si>
    <t>Historia filozofii</t>
  </si>
  <si>
    <t>Łacina</t>
  </si>
  <si>
    <t>Wychowanie fizyczne</t>
  </si>
  <si>
    <t>PNJA-gramatyka/ PNJN-gramatyka</t>
  </si>
  <si>
    <t>E/2,4</t>
  </si>
  <si>
    <t>PNJA-Integrated Skills/PNJN- Integrationskurs</t>
  </si>
  <si>
    <t>Zo/1,2,3,4</t>
  </si>
  <si>
    <t>PNJA-konwersjace/ PNJN-konwersacje</t>
  </si>
  <si>
    <t>E/2,4,6</t>
  </si>
  <si>
    <t>PNJA-fonetyka/ PNJN-fonetyka</t>
  </si>
  <si>
    <t>PNJA-pisanie/ PNJN-pisanie</t>
  </si>
  <si>
    <t>E/6</t>
  </si>
  <si>
    <t>Zo/4</t>
  </si>
  <si>
    <t>8.</t>
  </si>
  <si>
    <t>9.</t>
  </si>
  <si>
    <t>10.</t>
  </si>
  <si>
    <t>11.</t>
  </si>
  <si>
    <t>12.</t>
  </si>
  <si>
    <t>Wiedza o akwizycji i nauce języka</t>
  </si>
  <si>
    <t>E/2</t>
  </si>
  <si>
    <t>Gramatyka opisowa (fonetyka i fonologia)</t>
  </si>
  <si>
    <t>Gramatyka opisowa (morfologia i składnia)</t>
  </si>
  <si>
    <t>Gramatyka kontrastywna</t>
  </si>
  <si>
    <t>E/5</t>
  </si>
  <si>
    <t>Językoznawstwo z elementami historii języka</t>
  </si>
  <si>
    <t>Zo/6</t>
  </si>
  <si>
    <t>E/3,5</t>
  </si>
  <si>
    <t>E/ 3, 5</t>
  </si>
  <si>
    <t>Zo/3,4,5,6</t>
  </si>
  <si>
    <t>Psychologia ogólna z elementami psychologii komunikacji i wywierania wpływu</t>
  </si>
  <si>
    <t>Zo/3</t>
  </si>
  <si>
    <t>Pedagogika ogólna z elementami pedagogiki interkulturowej</t>
  </si>
  <si>
    <t>Psychologiczne teorie uczenia się i nauczania</t>
  </si>
  <si>
    <t>Przygotowanie pedagogiczno-psychologiczne. I i II etap kształcenia</t>
  </si>
  <si>
    <t>Podstawy dydaktyki</t>
  </si>
  <si>
    <t>Dydaktyka języla angielskiego/niemieckiego</t>
  </si>
  <si>
    <t>Bezpieczeństwo dzieci w przedszkolu i szkole</t>
  </si>
  <si>
    <t>Dykcja i emisja głosu</t>
  </si>
  <si>
    <t>Psychologia komunikacji interpersonalnej w procesach negocjacyjnych i mediacyjnych</t>
  </si>
  <si>
    <t>Komunikacja i mediacja interkulturowa w dydaktyce</t>
  </si>
  <si>
    <t>Zo/5,6</t>
  </si>
  <si>
    <t>D2</t>
  </si>
  <si>
    <t>Analiza i tłumaczenie tekstów</t>
  </si>
  <si>
    <t>Praktyczna Nauka Języka Włoskiego/ Hiszpańskiego/ Niemieckiego (tylko FA)</t>
  </si>
  <si>
    <t>MODUŁ KSZTAŁCENIA SPECJALNOŚCIOWEGO* (FA_FG_KZ)</t>
  </si>
  <si>
    <t xml:space="preserve">6. </t>
  </si>
  <si>
    <t>Pierwsza pomoc przedmedyczna</t>
  </si>
  <si>
    <t>ZAL/2</t>
  </si>
  <si>
    <t>Wprowadzenie do praktyk i warsztat z pracodawcą</t>
  </si>
  <si>
    <t>Zo/4,5,6</t>
  </si>
  <si>
    <t>13.</t>
  </si>
  <si>
    <t>Język obcy *</t>
  </si>
  <si>
    <t>MODUŁ KSZTAŁCENIA PODSTAWOWEGO *</t>
  </si>
  <si>
    <t>Historia literatury angielskiej i amerykańskiej / Historia literatury niemieckiej *</t>
  </si>
  <si>
    <t>Historia Wielkiej Brytanii i USA / Historia Niemiec*</t>
  </si>
  <si>
    <t>WOKAOJ/WOKNOJ*</t>
  </si>
  <si>
    <t>Kulturoznawstwo- podstawowe zagadnienia</t>
  </si>
  <si>
    <t>Wiedza o społeczeństwie współczesnym</t>
  </si>
  <si>
    <t>Instytucje kultury w UE</t>
  </si>
  <si>
    <t>Wspólczesna kultura obszaru językowego</t>
  </si>
  <si>
    <t>Praktyka specjalnościowa-pedagogiczna*</t>
  </si>
  <si>
    <t>Praktyka specjalnościowa*</t>
  </si>
  <si>
    <t>Praktyka zawodowa kierunkowa*</t>
  </si>
  <si>
    <t>Analiza tekstu w języku lektoratu*</t>
  </si>
  <si>
    <t xml:space="preserve">Popkultura </t>
  </si>
  <si>
    <t>Komunikacja interkulturowa</t>
  </si>
  <si>
    <t>Zo/1,2,3</t>
  </si>
  <si>
    <t>Zo/3,4</t>
  </si>
  <si>
    <t>Projekt dyplomowy*</t>
  </si>
  <si>
    <t>Zo/1,2</t>
  </si>
  <si>
    <t>F1_W01</t>
  </si>
  <si>
    <t>F1_W02</t>
  </si>
  <si>
    <t>F1_W03</t>
  </si>
  <si>
    <t>F1_W04</t>
  </si>
  <si>
    <t>F1_W05</t>
  </si>
  <si>
    <t>F1_W06</t>
  </si>
  <si>
    <t>F1_W07</t>
  </si>
  <si>
    <t>F1_W08</t>
  </si>
  <si>
    <t>F1_W09</t>
  </si>
  <si>
    <t>F1_W10</t>
  </si>
  <si>
    <t>F1_U01</t>
  </si>
  <si>
    <t>F1_U02</t>
  </si>
  <si>
    <t>F1_U03</t>
  </si>
  <si>
    <t>F1_U04</t>
  </si>
  <si>
    <t>F1_U05</t>
  </si>
  <si>
    <t>F1_U06</t>
  </si>
  <si>
    <t>F1_U07</t>
  </si>
  <si>
    <t>F1_U08</t>
  </si>
  <si>
    <t>F1_U09</t>
  </si>
  <si>
    <t>F1_U10</t>
  </si>
  <si>
    <t>F1_U11</t>
  </si>
  <si>
    <t>F1_U12</t>
  </si>
  <si>
    <t>F1_U13</t>
  </si>
  <si>
    <t>F1_U14</t>
  </si>
  <si>
    <t>F1_U15</t>
  </si>
  <si>
    <t>F1_U16</t>
  </si>
  <si>
    <t>F1_K01</t>
  </si>
  <si>
    <t>F1_K02</t>
  </si>
  <si>
    <t>F1_K03</t>
  </si>
  <si>
    <t>F1_K04</t>
  </si>
  <si>
    <t>F1_K05</t>
  </si>
  <si>
    <t>F1_K06</t>
  </si>
  <si>
    <t>F1_K07</t>
  </si>
  <si>
    <t>F1_K08</t>
  </si>
  <si>
    <t>F1_K09</t>
  </si>
  <si>
    <t>F1_K10</t>
  </si>
  <si>
    <t>Suma</t>
  </si>
  <si>
    <t xml:space="preserve">A. </t>
  </si>
  <si>
    <t>W</t>
  </si>
  <si>
    <t>U</t>
  </si>
  <si>
    <t>K</t>
  </si>
  <si>
    <t>ogółem</t>
  </si>
  <si>
    <t>MODUŁ KSZTAŁCENIA PODSTAWOWEGO</t>
  </si>
  <si>
    <t>MODUŁ KSZTAŁCENIA SPECJALNOŚCIOWEGO* FA_FG_JW_JH_JN</t>
  </si>
  <si>
    <t>MODUŁ KSZTAŁCENIA SPECJALNOŚCIOWEGO* FA_FG_KEMI</t>
  </si>
  <si>
    <t xml:space="preserve"> Komunikacja interkulturowa</t>
  </si>
  <si>
    <t>Suma D1</t>
  </si>
  <si>
    <t>Suma D2</t>
  </si>
  <si>
    <t>Suma D3</t>
  </si>
  <si>
    <t>Praktyczna Nauka Języka Angielskiego (tylko FG)/ Hiszpańskiego/ Niemieckiego (tylko FA)</t>
  </si>
  <si>
    <t>2.3. Matryca efektów uczenia się - Filologia - I stopień - cykl kształcenia 2022_2025</t>
  </si>
  <si>
    <t>3.1. Plan studiów stacjonarnych - Filologia - I stopień - cykl kształcenia 2022_2025</t>
  </si>
  <si>
    <t>Warsztaty komunikowania społecznego</t>
  </si>
  <si>
    <t xml:space="preserve">Psychologia ogólna z elementami psychologii komunikacji </t>
  </si>
  <si>
    <t xml:space="preserve">Pedagogika ogólna </t>
  </si>
  <si>
    <t>Synteza i analiza treści kierunkowych</t>
  </si>
  <si>
    <t>MODUŁ KSZTAŁCENIA SPECJALNOŚCIOWEGO* (FA_JH_JN/ FG_JA_JH)</t>
  </si>
  <si>
    <t>D1</t>
  </si>
  <si>
    <t>D3</t>
  </si>
  <si>
    <t>Suma D1: Filologia angielska z  Językiem Hiszpańskim/Niemieckim // Filologia germańska z Językiem Angielskim/Hiszpańskim</t>
  </si>
  <si>
    <t>Suma D2: Filologia angielska/germańska z komunikacją i elementami mediacji interkulturowej</t>
  </si>
  <si>
    <t>Suma D3: Filologia angielska/germańska z kulturoznawstwem</t>
  </si>
  <si>
    <t xml:space="preserve">Komunikowanie społeczne </t>
  </si>
  <si>
    <t>Zo/2</t>
  </si>
  <si>
    <t>Komunikowanie społeczne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</si>
</sst>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10"/>
      <name val="Verdana"/>
      <family val="2"/>
    </font>
    <font>
      <sz val="7.5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b/>
      <sz val="6"/>
      <name val="Verdana"/>
      <family val="2"/>
    </font>
    <font>
      <sz val="6.5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3" fillId="34" borderId="11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3" fontId="8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13" fillId="34" borderId="12" xfId="0" applyNumberFormat="1" applyFont="1" applyFill="1" applyBorder="1" applyAlignment="1">
      <alignment horizontal="center" vertical="center" wrapText="1"/>
    </xf>
    <xf numFmtId="3" fontId="13" fillId="36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3" fontId="13" fillId="37" borderId="1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NumberFormat="1" applyFont="1" applyBorder="1" applyAlignment="1">
      <alignment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left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4" fillId="0" borderId="12" xfId="0" applyNumberFormat="1" applyFont="1" applyBorder="1" applyAlignment="1">
      <alignment vertical="center" wrapText="1"/>
    </xf>
    <xf numFmtId="0" fontId="17" fillId="38" borderId="11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64" fillId="0" borderId="12" xfId="0" applyNumberFormat="1" applyFont="1" applyBorder="1" applyAlignment="1">
      <alignment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4" fillId="0" borderId="11" xfId="0" applyNumberFormat="1" applyFont="1" applyBorder="1" applyAlignment="1">
      <alignment vertical="center" wrapText="1"/>
    </xf>
    <xf numFmtId="0" fontId="21" fillId="35" borderId="11" xfId="0" applyFont="1" applyFill="1" applyBorder="1" applyAlignment="1">
      <alignment horizontal="center" vertical="center" wrapText="1"/>
    </xf>
    <xf numFmtId="3" fontId="13" fillId="34" borderId="13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vertical="center" wrapText="1"/>
    </xf>
    <xf numFmtId="0" fontId="13" fillId="37" borderId="11" xfId="0" applyNumberFormat="1" applyFont="1" applyFill="1" applyBorder="1" applyAlignment="1">
      <alignment vertical="center" wrapText="1"/>
    </xf>
    <xf numFmtId="0" fontId="13" fillId="37" borderId="12" xfId="0" applyNumberFormat="1" applyFont="1" applyFill="1" applyBorder="1" applyAlignment="1">
      <alignment vertical="center" wrapText="1"/>
    </xf>
    <xf numFmtId="0" fontId="22" fillId="39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2" fillId="33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3" fillId="33" borderId="16" xfId="0" applyFont="1" applyFill="1" applyBorder="1" applyAlignment="1">
      <alignment horizontal="center" vertical="center" textRotation="90" wrapText="1"/>
    </xf>
    <xf numFmtId="0" fontId="13" fillId="33" borderId="17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7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3" fillId="33" borderId="11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textRotation="90" wrapText="1"/>
    </xf>
    <xf numFmtId="0" fontId="12" fillId="33" borderId="17" xfId="0" applyFont="1" applyFill="1" applyBorder="1" applyAlignment="1">
      <alignment horizontal="left" vertical="center" textRotation="90" wrapText="1"/>
    </xf>
    <xf numFmtId="0" fontId="12" fillId="33" borderId="11" xfId="0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center" vertical="center" wrapText="1"/>
    </xf>
    <xf numFmtId="3" fontId="12" fillId="35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>
      <xdr:nvSpPr>
        <xdr:cNvPr id="1" name="Line 6"/>
        <xdr:cNvSpPr>
          <a:spLocks/>
        </xdr:cNvSpPr>
      </xdr:nvSpPr>
      <xdr:spPr>
        <a:xfrm>
          <a:off x="166782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166782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>
      <xdr:nvSpPr>
        <xdr:cNvPr id="3" name="Line 11"/>
        <xdr:cNvSpPr>
          <a:spLocks/>
        </xdr:cNvSpPr>
      </xdr:nvSpPr>
      <xdr:spPr>
        <a:xfrm>
          <a:off x="166782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>
      <xdr:nvSpPr>
        <xdr:cNvPr id="4" name="Line 6"/>
        <xdr:cNvSpPr>
          <a:spLocks/>
        </xdr:cNvSpPr>
      </xdr:nvSpPr>
      <xdr:spPr>
        <a:xfrm>
          <a:off x="166782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>
      <xdr:nvSpPr>
        <xdr:cNvPr id="5" name="Line 6"/>
        <xdr:cNvSpPr>
          <a:spLocks/>
        </xdr:cNvSpPr>
      </xdr:nvSpPr>
      <xdr:spPr>
        <a:xfrm>
          <a:off x="166782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166782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>
      <xdr:nvSpPr>
        <xdr:cNvPr id="7" name="Line 6"/>
        <xdr:cNvSpPr>
          <a:spLocks/>
        </xdr:cNvSpPr>
      </xdr:nvSpPr>
      <xdr:spPr>
        <a:xfrm>
          <a:off x="166782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>
      <xdr:nvSpPr>
        <xdr:cNvPr id="8" name="Line 6"/>
        <xdr:cNvSpPr>
          <a:spLocks/>
        </xdr:cNvSpPr>
      </xdr:nvSpPr>
      <xdr:spPr>
        <a:xfrm>
          <a:off x="1667827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9" name="Line 6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10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11" name="Line 6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12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13" name="Line 11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14" name="Line 6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15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16" name="Line 6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17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18" name="Line 6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19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20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21" name="Line 6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22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23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24" name="Line 6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25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26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27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28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38</xdr:col>
      <xdr:colOff>0</xdr:colOff>
      <xdr:row>35</xdr:row>
      <xdr:rowOff>0</xdr:rowOff>
    </xdr:to>
    <xdr:sp>
      <xdr:nvSpPr>
        <xdr:cNvPr id="29" name="Line 7"/>
        <xdr:cNvSpPr>
          <a:spLocks/>
        </xdr:cNvSpPr>
      </xdr:nvSpPr>
      <xdr:spPr>
        <a:xfrm>
          <a:off x="21202650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30" name="Line 6"/>
        <xdr:cNvSpPr>
          <a:spLocks/>
        </xdr:cNvSpPr>
      </xdr:nvSpPr>
      <xdr:spPr>
        <a:xfrm>
          <a:off x="166782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31" name="Line 6"/>
        <xdr:cNvSpPr>
          <a:spLocks/>
        </xdr:cNvSpPr>
      </xdr:nvSpPr>
      <xdr:spPr>
        <a:xfrm>
          <a:off x="166782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32" name="Line 11"/>
        <xdr:cNvSpPr>
          <a:spLocks/>
        </xdr:cNvSpPr>
      </xdr:nvSpPr>
      <xdr:spPr>
        <a:xfrm>
          <a:off x="166782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33" name="Line 6"/>
        <xdr:cNvSpPr>
          <a:spLocks/>
        </xdr:cNvSpPr>
      </xdr:nvSpPr>
      <xdr:spPr>
        <a:xfrm>
          <a:off x="166782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34" name="Line 6"/>
        <xdr:cNvSpPr>
          <a:spLocks/>
        </xdr:cNvSpPr>
      </xdr:nvSpPr>
      <xdr:spPr>
        <a:xfrm>
          <a:off x="166782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35" name="Line 6"/>
        <xdr:cNvSpPr>
          <a:spLocks/>
        </xdr:cNvSpPr>
      </xdr:nvSpPr>
      <xdr:spPr>
        <a:xfrm>
          <a:off x="166782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36" name="Line 6"/>
        <xdr:cNvSpPr>
          <a:spLocks/>
        </xdr:cNvSpPr>
      </xdr:nvSpPr>
      <xdr:spPr>
        <a:xfrm>
          <a:off x="166782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37" name="Line 6"/>
        <xdr:cNvSpPr>
          <a:spLocks/>
        </xdr:cNvSpPr>
      </xdr:nvSpPr>
      <xdr:spPr>
        <a:xfrm>
          <a:off x="166782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38" name="Line 6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39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40" name="Line 6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41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42" name="Line 11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43" name="Line 6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44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45" name="Line 6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46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47" name="Line 6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48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49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50" name="Line 6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51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52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53" name="Line 6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54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55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56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57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59</xdr:row>
      <xdr:rowOff>0</xdr:rowOff>
    </xdr:from>
    <xdr:to>
      <xdr:col>38</xdr:col>
      <xdr:colOff>0</xdr:colOff>
      <xdr:row>59</xdr:row>
      <xdr:rowOff>0</xdr:rowOff>
    </xdr:to>
    <xdr:sp>
      <xdr:nvSpPr>
        <xdr:cNvPr id="58" name="Line 7"/>
        <xdr:cNvSpPr>
          <a:spLocks/>
        </xdr:cNvSpPr>
      </xdr:nvSpPr>
      <xdr:spPr>
        <a:xfrm>
          <a:off x="21202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0</xdr:rowOff>
    </xdr:from>
    <xdr:to>
      <xdr:col>19</xdr:col>
      <xdr:colOff>666750</xdr:colOff>
      <xdr:row>1</xdr:row>
      <xdr:rowOff>276225</xdr:rowOff>
    </xdr:to>
    <xdr:pic>
      <xdr:nvPicPr>
        <xdr:cNvPr id="1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08325" y="0"/>
          <a:ext cx="2419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view="pageBreakPreview" zoomScaleSheetLayoutView="100" zoomScalePageLayoutView="0" workbookViewId="0" topLeftCell="B1">
      <pane ySplit="4" topLeftCell="A5" activePane="bottomLeft" state="frozen"/>
      <selection pane="topLeft" activeCell="A1" sqref="A1"/>
      <selection pane="bottomLeft" activeCell="B22" sqref="B22:AL22"/>
    </sheetView>
  </sheetViews>
  <sheetFormatPr defaultColWidth="9.125" defaultRowHeight="12.75"/>
  <cols>
    <col min="1" max="1" width="4.125" style="42" customWidth="1"/>
    <col min="2" max="2" width="40.25390625" style="42" customWidth="1"/>
    <col min="3" max="3" width="7.00390625" style="42" customWidth="1"/>
    <col min="4" max="5" width="6.875" style="42" customWidth="1"/>
    <col min="6" max="6" width="7.00390625" style="42" customWidth="1"/>
    <col min="7" max="11" width="6.50390625" style="42" customWidth="1"/>
    <col min="12" max="12" width="7.50390625" style="42" customWidth="1"/>
    <col min="13" max="14" width="6.50390625" style="42" customWidth="1"/>
    <col min="15" max="16" width="7.00390625" style="42" customWidth="1"/>
    <col min="17" max="18" width="6.50390625" style="42" customWidth="1"/>
    <col min="19" max="21" width="6.75390625" style="42" customWidth="1"/>
    <col min="22" max="22" width="6.50390625" style="42" customWidth="1"/>
    <col min="23" max="23" width="6.75390625" style="42" customWidth="1"/>
    <col min="24" max="24" width="6.875" style="42" customWidth="1"/>
    <col min="25" max="27" width="6.50390625" style="42" customWidth="1"/>
    <col min="28" max="28" width="6.875" style="42" customWidth="1"/>
    <col min="29" max="29" width="6.50390625" style="42" customWidth="1"/>
    <col min="30" max="38" width="5.875" style="42" customWidth="1"/>
    <col min="39" max="41" width="4.25390625" style="42" customWidth="1"/>
    <col min="42" max="42" width="6.00390625" style="42" customWidth="1"/>
    <col min="43" max="16384" width="9.125" style="42" customWidth="1"/>
  </cols>
  <sheetData>
    <row r="1" spans="1:16" ht="13.5">
      <c r="A1" s="83" t="s">
        <v>183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2" ht="9.75">
      <c r="A2" s="43" t="s">
        <v>34</v>
      </c>
      <c r="B2" s="44"/>
      <c r="L2" s="45"/>
    </row>
    <row r="3" spans="1:27" ht="12" customHeight="1">
      <c r="A3" s="46"/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2" ht="19.5" customHeight="1">
      <c r="A4" s="50"/>
      <c r="B4" s="51" t="s">
        <v>12</v>
      </c>
      <c r="C4" s="52" t="s">
        <v>133</v>
      </c>
      <c r="D4" s="52" t="s">
        <v>134</v>
      </c>
      <c r="E4" s="52" t="s">
        <v>135</v>
      </c>
      <c r="F4" s="52" t="s">
        <v>136</v>
      </c>
      <c r="G4" s="52" t="s">
        <v>137</v>
      </c>
      <c r="H4" s="52" t="s">
        <v>138</v>
      </c>
      <c r="I4" s="52" t="s">
        <v>139</v>
      </c>
      <c r="J4" s="52" t="s">
        <v>140</v>
      </c>
      <c r="K4" s="52" t="s">
        <v>141</v>
      </c>
      <c r="L4" s="52" t="s">
        <v>142</v>
      </c>
      <c r="M4" s="53" t="s">
        <v>143</v>
      </c>
      <c r="N4" s="53" t="s">
        <v>144</v>
      </c>
      <c r="O4" s="53" t="s">
        <v>145</v>
      </c>
      <c r="P4" s="53" t="s">
        <v>146</v>
      </c>
      <c r="Q4" s="53" t="s">
        <v>147</v>
      </c>
      <c r="R4" s="53" t="s">
        <v>148</v>
      </c>
      <c r="S4" s="53" t="s">
        <v>149</v>
      </c>
      <c r="T4" s="53" t="s">
        <v>150</v>
      </c>
      <c r="U4" s="53" t="s">
        <v>151</v>
      </c>
      <c r="V4" s="53" t="s">
        <v>152</v>
      </c>
      <c r="W4" s="53" t="s">
        <v>153</v>
      </c>
      <c r="X4" s="53" t="s">
        <v>154</v>
      </c>
      <c r="Y4" s="53" t="s">
        <v>155</v>
      </c>
      <c r="Z4" s="53" t="s">
        <v>156</v>
      </c>
      <c r="AA4" s="53" t="s">
        <v>157</v>
      </c>
      <c r="AB4" s="53" t="s">
        <v>158</v>
      </c>
      <c r="AC4" s="53" t="s">
        <v>159</v>
      </c>
      <c r="AD4" s="53" t="s">
        <v>160</v>
      </c>
      <c r="AE4" s="53" t="s">
        <v>161</v>
      </c>
      <c r="AF4" s="53" t="s">
        <v>162</v>
      </c>
      <c r="AG4" s="53" t="s">
        <v>163</v>
      </c>
      <c r="AH4" s="53" t="s">
        <v>164</v>
      </c>
      <c r="AI4" s="53" t="s">
        <v>165</v>
      </c>
      <c r="AJ4" s="53" t="s">
        <v>166</v>
      </c>
      <c r="AK4" s="53" t="s">
        <v>167</v>
      </c>
      <c r="AL4" s="53" t="s">
        <v>168</v>
      </c>
      <c r="AM4" s="79" t="s">
        <v>169</v>
      </c>
      <c r="AN4" s="79"/>
      <c r="AO4" s="79"/>
      <c r="AP4" s="79"/>
    </row>
    <row r="5" spans="1:42" ht="9">
      <c r="A5" s="51" t="s">
        <v>170</v>
      </c>
      <c r="B5" s="80" t="s">
        <v>28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50" t="s">
        <v>171</v>
      </c>
      <c r="AN5" s="50" t="s">
        <v>172</v>
      </c>
      <c r="AO5" s="50" t="s">
        <v>173</v>
      </c>
      <c r="AP5" s="50" t="s">
        <v>174</v>
      </c>
    </row>
    <row r="6" spans="1:42" ht="12.75" customHeight="1">
      <c r="A6" s="54" t="s">
        <v>10</v>
      </c>
      <c r="B6" s="55" t="s">
        <v>114</v>
      </c>
      <c r="C6" s="56"/>
      <c r="D6" s="56">
        <v>1</v>
      </c>
      <c r="E6" s="56"/>
      <c r="F6" s="56"/>
      <c r="G6" s="56">
        <v>1</v>
      </c>
      <c r="H6" s="56"/>
      <c r="I6" s="56"/>
      <c r="J6" s="56">
        <v>1</v>
      </c>
      <c r="K6" s="56"/>
      <c r="L6" s="56"/>
      <c r="M6" s="56"/>
      <c r="N6" s="56"/>
      <c r="O6" s="56">
        <v>1</v>
      </c>
      <c r="P6" s="56"/>
      <c r="Q6" s="56">
        <v>1</v>
      </c>
      <c r="R6" s="56"/>
      <c r="S6" s="56">
        <v>1</v>
      </c>
      <c r="T6" s="56">
        <v>1</v>
      </c>
      <c r="U6" s="56"/>
      <c r="V6" s="56"/>
      <c r="W6" s="56"/>
      <c r="X6" s="56"/>
      <c r="Y6" s="56"/>
      <c r="Z6" s="56"/>
      <c r="AA6" s="56">
        <v>1</v>
      </c>
      <c r="AB6" s="56">
        <v>1</v>
      </c>
      <c r="AC6" s="56"/>
      <c r="AD6" s="56"/>
      <c r="AE6" s="56"/>
      <c r="AF6" s="56"/>
      <c r="AG6" s="56"/>
      <c r="AH6" s="56"/>
      <c r="AI6" s="56">
        <v>1</v>
      </c>
      <c r="AJ6" s="56"/>
      <c r="AK6" s="56">
        <v>1</v>
      </c>
      <c r="AL6" s="56">
        <v>1</v>
      </c>
      <c r="AM6" s="57">
        <f>SUM(C6:L6)</f>
        <v>3</v>
      </c>
      <c r="AN6" s="57">
        <f>SUM(M6:AB6)</f>
        <v>6</v>
      </c>
      <c r="AO6" s="57">
        <f>SUM(AC6:AL6)</f>
        <v>3</v>
      </c>
      <c r="AP6" s="58">
        <f>SUM(AM6:AO6)</f>
        <v>12</v>
      </c>
    </row>
    <row r="7" spans="1:42" ht="12.75" customHeight="1">
      <c r="A7" s="54" t="s">
        <v>9</v>
      </c>
      <c r="B7" s="59" t="s">
        <v>65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>
        <v>1</v>
      </c>
      <c r="U7" s="56"/>
      <c r="V7" s="56"/>
      <c r="W7" s="56"/>
      <c r="X7" s="56"/>
      <c r="Y7" s="56"/>
      <c r="Z7" s="56"/>
      <c r="AA7" s="56"/>
      <c r="AB7" s="56"/>
      <c r="AC7" s="60"/>
      <c r="AD7" s="56"/>
      <c r="AE7" s="56"/>
      <c r="AF7" s="56"/>
      <c r="AG7" s="56">
        <v>1</v>
      </c>
      <c r="AH7" s="56"/>
      <c r="AI7" s="56"/>
      <c r="AJ7" s="56"/>
      <c r="AK7" s="56">
        <v>1</v>
      </c>
      <c r="AL7" s="56"/>
      <c r="AM7" s="57">
        <f aca="true" t="shared" si="0" ref="AM7:AM14">SUM(C7:L7)</f>
        <v>0</v>
      </c>
      <c r="AN7" s="57">
        <f aca="true" t="shared" si="1" ref="AN7:AN14">SUM(M7:AB7)</f>
        <v>1</v>
      </c>
      <c r="AO7" s="57">
        <f aca="true" t="shared" si="2" ref="AO7:AO14">SUM(AC7:AL7)</f>
        <v>2</v>
      </c>
      <c r="AP7" s="58">
        <f aca="true" t="shared" si="3" ref="AP7:AP12">SUM(AM7:AO7)</f>
        <v>3</v>
      </c>
    </row>
    <row r="8" spans="1:42" ht="12" customHeight="1">
      <c r="A8" s="54" t="s">
        <v>8</v>
      </c>
      <c r="B8" s="59" t="s">
        <v>58</v>
      </c>
      <c r="C8" s="56"/>
      <c r="D8" s="56"/>
      <c r="E8" s="56"/>
      <c r="F8" s="56"/>
      <c r="G8" s="56"/>
      <c r="H8" s="56"/>
      <c r="I8" s="56"/>
      <c r="J8" s="56"/>
      <c r="K8" s="56"/>
      <c r="L8" s="56">
        <v>1</v>
      </c>
      <c r="M8" s="56"/>
      <c r="N8" s="56"/>
      <c r="O8" s="56"/>
      <c r="P8" s="56"/>
      <c r="Q8" s="56"/>
      <c r="R8" s="56"/>
      <c r="S8" s="56"/>
      <c r="T8" s="56">
        <v>1</v>
      </c>
      <c r="U8" s="56">
        <v>1</v>
      </c>
      <c r="V8" s="56">
        <v>1</v>
      </c>
      <c r="W8" s="56">
        <v>1</v>
      </c>
      <c r="X8" s="56"/>
      <c r="Y8" s="56"/>
      <c r="Z8" s="56"/>
      <c r="AA8" s="56"/>
      <c r="AB8" s="56"/>
      <c r="AC8" s="60"/>
      <c r="AD8" s="56"/>
      <c r="AE8" s="56"/>
      <c r="AF8" s="56"/>
      <c r="AG8" s="56"/>
      <c r="AH8" s="56"/>
      <c r="AI8" s="56"/>
      <c r="AJ8" s="56"/>
      <c r="AK8" s="56"/>
      <c r="AL8" s="56"/>
      <c r="AM8" s="57">
        <f t="shared" si="0"/>
        <v>1</v>
      </c>
      <c r="AN8" s="57">
        <f t="shared" si="1"/>
        <v>4</v>
      </c>
      <c r="AO8" s="57">
        <f t="shared" si="2"/>
        <v>0</v>
      </c>
      <c r="AP8" s="58">
        <f t="shared" si="3"/>
        <v>5</v>
      </c>
    </row>
    <row r="9" spans="1:42" ht="12.75" customHeight="1">
      <c r="A9" s="54" t="s">
        <v>7</v>
      </c>
      <c r="B9" s="59" t="s">
        <v>60</v>
      </c>
      <c r="C9" s="56"/>
      <c r="D9" s="56">
        <v>1</v>
      </c>
      <c r="E9" s="56">
        <v>1</v>
      </c>
      <c r="F9" s="56"/>
      <c r="G9" s="56"/>
      <c r="H9" s="56"/>
      <c r="I9" s="56"/>
      <c r="J9" s="56"/>
      <c r="K9" s="56"/>
      <c r="L9" s="56"/>
      <c r="M9" s="56"/>
      <c r="N9" s="56">
        <v>1</v>
      </c>
      <c r="O9" s="56"/>
      <c r="P9" s="56"/>
      <c r="Q9" s="56"/>
      <c r="R9" s="56"/>
      <c r="S9" s="56"/>
      <c r="T9" s="56">
        <v>1</v>
      </c>
      <c r="U9" s="56">
        <v>1</v>
      </c>
      <c r="V9" s="56"/>
      <c r="W9" s="56"/>
      <c r="X9" s="56">
        <v>1</v>
      </c>
      <c r="Y9" s="56">
        <v>1</v>
      </c>
      <c r="Z9" s="56"/>
      <c r="AA9" s="56"/>
      <c r="AB9" s="56"/>
      <c r="AC9" s="60"/>
      <c r="AD9" s="56">
        <v>1</v>
      </c>
      <c r="AE9" s="56"/>
      <c r="AF9" s="56"/>
      <c r="AG9" s="56"/>
      <c r="AH9" s="56">
        <v>1</v>
      </c>
      <c r="AI9" s="56"/>
      <c r="AJ9" s="56"/>
      <c r="AK9" s="56"/>
      <c r="AL9" s="56"/>
      <c r="AM9" s="57">
        <f t="shared" si="0"/>
        <v>2</v>
      </c>
      <c r="AN9" s="57">
        <f t="shared" si="1"/>
        <v>5</v>
      </c>
      <c r="AO9" s="57">
        <f t="shared" si="2"/>
        <v>2</v>
      </c>
      <c r="AP9" s="58">
        <f t="shared" si="3"/>
        <v>9</v>
      </c>
    </row>
    <row r="10" spans="1:42" ht="12.75" customHeight="1">
      <c r="A10" s="54" t="s">
        <v>6</v>
      </c>
      <c r="B10" s="59" t="s">
        <v>62</v>
      </c>
      <c r="C10" s="56"/>
      <c r="D10" s="56"/>
      <c r="E10" s="56">
        <v>1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>
        <v>1</v>
      </c>
      <c r="Q10" s="56"/>
      <c r="R10" s="56"/>
      <c r="S10" s="56"/>
      <c r="T10" s="56"/>
      <c r="U10" s="56">
        <v>1</v>
      </c>
      <c r="V10" s="56"/>
      <c r="W10" s="56"/>
      <c r="X10" s="56"/>
      <c r="Y10" s="56"/>
      <c r="Z10" s="56"/>
      <c r="AA10" s="56"/>
      <c r="AB10" s="56"/>
      <c r="AC10" s="60"/>
      <c r="AD10" s="56"/>
      <c r="AE10" s="56"/>
      <c r="AF10" s="56"/>
      <c r="AG10" s="56">
        <v>1</v>
      </c>
      <c r="AH10" s="56"/>
      <c r="AI10" s="56"/>
      <c r="AJ10" s="56"/>
      <c r="AK10" s="56">
        <v>1</v>
      </c>
      <c r="AL10" s="56">
        <v>1</v>
      </c>
      <c r="AM10" s="57">
        <f t="shared" si="0"/>
        <v>1</v>
      </c>
      <c r="AN10" s="57">
        <f t="shared" si="1"/>
        <v>2</v>
      </c>
      <c r="AO10" s="57">
        <f t="shared" si="2"/>
        <v>3</v>
      </c>
      <c r="AP10" s="58">
        <f t="shared" si="3"/>
        <v>6</v>
      </c>
    </row>
    <row r="11" spans="1:42" ht="12" customHeight="1">
      <c r="A11" s="54" t="s">
        <v>5</v>
      </c>
      <c r="B11" s="59" t="s">
        <v>109</v>
      </c>
      <c r="C11" s="56"/>
      <c r="D11" s="56">
        <v>1</v>
      </c>
      <c r="E11" s="56"/>
      <c r="F11" s="56"/>
      <c r="G11" s="56"/>
      <c r="H11" s="56"/>
      <c r="I11" s="56"/>
      <c r="J11" s="56"/>
      <c r="K11" s="56"/>
      <c r="L11" s="56">
        <v>1</v>
      </c>
      <c r="M11" s="56"/>
      <c r="N11" s="56"/>
      <c r="O11" s="56"/>
      <c r="P11" s="56"/>
      <c r="Q11" s="56"/>
      <c r="R11" s="56"/>
      <c r="S11" s="56"/>
      <c r="T11" s="56"/>
      <c r="U11" s="56">
        <v>1</v>
      </c>
      <c r="V11" s="56"/>
      <c r="W11" s="56"/>
      <c r="X11" s="56">
        <v>1</v>
      </c>
      <c r="Y11" s="56">
        <v>1</v>
      </c>
      <c r="Z11" s="56"/>
      <c r="AA11" s="56"/>
      <c r="AB11" s="56"/>
      <c r="AC11" s="60"/>
      <c r="AD11" s="56"/>
      <c r="AE11" s="56"/>
      <c r="AF11" s="56"/>
      <c r="AG11" s="56">
        <v>1</v>
      </c>
      <c r="AH11" s="56"/>
      <c r="AI11" s="56"/>
      <c r="AJ11" s="56"/>
      <c r="AK11" s="56">
        <v>1</v>
      </c>
      <c r="AL11" s="56">
        <v>1</v>
      </c>
      <c r="AM11" s="57">
        <f t="shared" si="0"/>
        <v>2</v>
      </c>
      <c r="AN11" s="57">
        <f t="shared" si="1"/>
        <v>3</v>
      </c>
      <c r="AO11" s="57">
        <f t="shared" si="2"/>
        <v>3</v>
      </c>
      <c r="AP11" s="58">
        <f t="shared" si="3"/>
        <v>8</v>
      </c>
    </row>
    <row r="12" spans="1:42" ht="12" customHeight="1">
      <c r="A12" s="54" t="s">
        <v>20</v>
      </c>
      <c r="B12" s="59" t="s">
        <v>63</v>
      </c>
      <c r="C12" s="56"/>
      <c r="D12" s="56">
        <v>1</v>
      </c>
      <c r="E12" s="56">
        <v>1</v>
      </c>
      <c r="F12" s="56">
        <v>1</v>
      </c>
      <c r="G12" s="56"/>
      <c r="H12" s="56"/>
      <c r="I12" s="56">
        <v>1</v>
      </c>
      <c r="J12" s="56">
        <v>1</v>
      </c>
      <c r="K12" s="56"/>
      <c r="L12" s="56"/>
      <c r="M12" s="56"/>
      <c r="N12" s="56"/>
      <c r="O12" s="56"/>
      <c r="P12" s="56">
        <v>1</v>
      </c>
      <c r="Q12" s="56"/>
      <c r="R12" s="56"/>
      <c r="S12" s="56"/>
      <c r="T12" s="56"/>
      <c r="U12" s="56">
        <v>1</v>
      </c>
      <c r="V12" s="56"/>
      <c r="W12" s="56"/>
      <c r="X12" s="56"/>
      <c r="Y12" s="56"/>
      <c r="Z12" s="56"/>
      <c r="AA12" s="56"/>
      <c r="AB12" s="56"/>
      <c r="AC12" s="60"/>
      <c r="AD12" s="56">
        <v>1</v>
      </c>
      <c r="AE12" s="56"/>
      <c r="AF12" s="56"/>
      <c r="AG12" s="56"/>
      <c r="AH12" s="56"/>
      <c r="AI12" s="56"/>
      <c r="AJ12" s="56"/>
      <c r="AK12" s="56">
        <v>1</v>
      </c>
      <c r="AL12" s="56"/>
      <c r="AM12" s="57">
        <f t="shared" si="0"/>
        <v>5</v>
      </c>
      <c r="AN12" s="57">
        <f t="shared" si="1"/>
        <v>2</v>
      </c>
      <c r="AO12" s="57">
        <f t="shared" si="2"/>
        <v>2</v>
      </c>
      <c r="AP12" s="58">
        <f t="shared" si="3"/>
        <v>9</v>
      </c>
    </row>
    <row r="13" spans="1:42" ht="12.75" customHeight="1">
      <c r="A13" s="54" t="s">
        <v>76</v>
      </c>
      <c r="B13" s="59" t="s">
        <v>64</v>
      </c>
      <c r="C13" s="56"/>
      <c r="D13" s="56">
        <v>1</v>
      </c>
      <c r="E13" s="56"/>
      <c r="F13" s="56">
        <v>1</v>
      </c>
      <c r="G13" s="56">
        <v>1</v>
      </c>
      <c r="H13" s="56"/>
      <c r="I13" s="56"/>
      <c r="J13" s="56"/>
      <c r="K13" s="56"/>
      <c r="L13" s="56"/>
      <c r="M13" s="56"/>
      <c r="N13" s="56"/>
      <c r="O13" s="56"/>
      <c r="P13" s="56"/>
      <c r="Q13" s="56">
        <v>1</v>
      </c>
      <c r="R13" s="56"/>
      <c r="S13" s="56">
        <v>1</v>
      </c>
      <c r="T13" s="56"/>
      <c r="U13" s="56">
        <v>1</v>
      </c>
      <c r="V13" s="56"/>
      <c r="W13" s="56"/>
      <c r="X13" s="56"/>
      <c r="Y13" s="56"/>
      <c r="Z13" s="56"/>
      <c r="AA13" s="56"/>
      <c r="AB13" s="56"/>
      <c r="AC13" s="60"/>
      <c r="AD13" s="56">
        <v>1</v>
      </c>
      <c r="AE13" s="56"/>
      <c r="AF13" s="56"/>
      <c r="AG13" s="56"/>
      <c r="AH13" s="56"/>
      <c r="AI13" s="56"/>
      <c r="AJ13" s="56">
        <v>1</v>
      </c>
      <c r="AK13" s="56"/>
      <c r="AL13" s="56"/>
      <c r="AM13" s="57">
        <f t="shared" si="0"/>
        <v>3</v>
      </c>
      <c r="AN13" s="57">
        <f t="shared" si="1"/>
        <v>3</v>
      </c>
      <c r="AO13" s="57">
        <f t="shared" si="2"/>
        <v>2</v>
      </c>
      <c r="AP13" s="58">
        <f>SUM(AM13:AO13)</f>
        <v>8</v>
      </c>
    </row>
    <row r="14" spans="1:42" ht="12.75" customHeight="1">
      <c r="A14" s="54" t="s">
        <v>77</v>
      </c>
      <c r="B14" s="76" t="s">
        <v>197</v>
      </c>
      <c r="C14" s="56"/>
      <c r="D14" s="56">
        <v>1</v>
      </c>
      <c r="E14" s="56">
        <v>1</v>
      </c>
      <c r="F14" s="56">
        <v>1</v>
      </c>
      <c r="G14" s="56"/>
      <c r="H14" s="56"/>
      <c r="I14" s="56"/>
      <c r="J14" s="56"/>
      <c r="K14" s="56"/>
      <c r="L14" s="56"/>
      <c r="M14" s="56">
        <v>1</v>
      </c>
      <c r="N14" s="56"/>
      <c r="O14" s="56"/>
      <c r="P14" s="56"/>
      <c r="Q14" s="56"/>
      <c r="R14" s="56"/>
      <c r="S14" s="56">
        <v>1</v>
      </c>
      <c r="T14" s="56"/>
      <c r="U14" s="56">
        <v>1</v>
      </c>
      <c r="V14" s="56"/>
      <c r="W14" s="56"/>
      <c r="X14" s="56"/>
      <c r="Y14" s="56"/>
      <c r="Z14" s="56"/>
      <c r="AA14" s="56"/>
      <c r="AB14" s="56"/>
      <c r="AC14" s="60">
        <v>1</v>
      </c>
      <c r="AD14" s="56">
        <v>1</v>
      </c>
      <c r="AE14" s="56"/>
      <c r="AF14" s="56"/>
      <c r="AG14" s="56"/>
      <c r="AH14" s="56"/>
      <c r="AI14" s="56"/>
      <c r="AJ14" s="56">
        <v>1</v>
      </c>
      <c r="AK14" s="56"/>
      <c r="AL14" s="56"/>
      <c r="AM14" s="57">
        <f t="shared" si="0"/>
        <v>3</v>
      </c>
      <c r="AN14" s="57">
        <f t="shared" si="1"/>
        <v>3</v>
      </c>
      <c r="AO14" s="57">
        <f t="shared" si="2"/>
        <v>3</v>
      </c>
      <c r="AP14" s="58">
        <f>SUM(AM14:AO14)</f>
        <v>9</v>
      </c>
    </row>
    <row r="15" spans="1:42" ht="9">
      <c r="A15" s="51" t="s">
        <v>18</v>
      </c>
      <c r="B15" s="80" t="s">
        <v>175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61"/>
      <c r="AN15" s="61"/>
      <c r="AO15" s="61"/>
      <c r="AP15" s="62"/>
    </row>
    <row r="16" spans="1:42" ht="11.25" customHeight="1">
      <c r="A16" s="54" t="s">
        <v>10</v>
      </c>
      <c r="B16" s="59" t="s">
        <v>66</v>
      </c>
      <c r="C16" s="56">
        <v>1</v>
      </c>
      <c r="D16" s="56"/>
      <c r="E16" s="56"/>
      <c r="F16" s="56"/>
      <c r="G16" s="56"/>
      <c r="H16" s="56">
        <v>1</v>
      </c>
      <c r="I16" s="56"/>
      <c r="J16" s="56"/>
      <c r="K16" s="56"/>
      <c r="L16" s="56"/>
      <c r="M16" s="56">
        <v>1</v>
      </c>
      <c r="N16" s="56">
        <v>1</v>
      </c>
      <c r="O16" s="56"/>
      <c r="P16" s="56"/>
      <c r="Q16" s="56">
        <v>1</v>
      </c>
      <c r="R16" s="56">
        <v>1</v>
      </c>
      <c r="S16" s="56">
        <v>1</v>
      </c>
      <c r="T16" s="56"/>
      <c r="U16" s="56"/>
      <c r="V16" s="56"/>
      <c r="W16" s="56"/>
      <c r="X16" s="56"/>
      <c r="Y16" s="56"/>
      <c r="Z16" s="56"/>
      <c r="AA16" s="56"/>
      <c r="AB16" s="56">
        <v>1</v>
      </c>
      <c r="AC16" s="56">
        <v>1</v>
      </c>
      <c r="AD16" s="56">
        <v>1</v>
      </c>
      <c r="AE16" s="56"/>
      <c r="AF16" s="56">
        <v>1</v>
      </c>
      <c r="AG16" s="56"/>
      <c r="AH16" s="56"/>
      <c r="AI16" s="56"/>
      <c r="AJ16" s="56"/>
      <c r="AK16" s="56"/>
      <c r="AL16" s="56"/>
      <c r="AM16" s="57">
        <f aca="true" t="shared" si="4" ref="AM16:AM21">SUM(C16:L16)</f>
        <v>2</v>
      </c>
      <c r="AN16" s="57">
        <f aca="true" t="shared" si="5" ref="AN16:AN21">SUM(M16:AB16)</f>
        <v>6</v>
      </c>
      <c r="AO16" s="57">
        <f aca="true" t="shared" si="6" ref="AO16:AO21">SUM(AC16:AL16)</f>
        <v>3</v>
      </c>
      <c r="AP16" s="58">
        <f aca="true" t="shared" si="7" ref="AP16:AP21">SUM(AM16:AO16)</f>
        <v>11</v>
      </c>
    </row>
    <row r="17" spans="1:42" ht="12" customHeight="1">
      <c r="A17" s="54" t="s">
        <v>9</v>
      </c>
      <c r="B17" s="59" t="s">
        <v>68</v>
      </c>
      <c r="C17" s="56">
        <v>1</v>
      </c>
      <c r="D17" s="56"/>
      <c r="E17" s="56"/>
      <c r="F17" s="56"/>
      <c r="G17" s="56">
        <v>1</v>
      </c>
      <c r="H17" s="56">
        <v>1</v>
      </c>
      <c r="I17" s="56"/>
      <c r="J17" s="56"/>
      <c r="K17" s="56"/>
      <c r="L17" s="56">
        <v>1</v>
      </c>
      <c r="M17" s="56">
        <v>1</v>
      </c>
      <c r="N17" s="56">
        <v>1</v>
      </c>
      <c r="O17" s="56">
        <v>1</v>
      </c>
      <c r="P17" s="56"/>
      <c r="Q17" s="56">
        <v>1</v>
      </c>
      <c r="R17" s="56">
        <v>1</v>
      </c>
      <c r="S17" s="56">
        <v>1</v>
      </c>
      <c r="T17" s="56">
        <v>1</v>
      </c>
      <c r="U17" s="56"/>
      <c r="V17" s="56"/>
      <c r="W17" s="56"/>
      <c r="X17" s="56"/>
      <c r="Y17" s="56"/>
      <c r="Z17" s="56">
        <v>1</v>
      </c>
      <c r="AA17" s="56"/>
      <c r="AB17" s="56">
        <v>1</v>
      </c>
      <c r="AC17" s="56">
        <v>1</v>
      </c>
      <c r="AD17" s="56">
        <v>1</v>
      </c>
      <c r="AE17" s="56"/>
      <c r="AF17" s="56">
        <v>1</v>
      </c>
      <c r="AG17" s="56"/>
      <c r="AH17" s="56"/>
      <c r="AI17" s="56">
        <v>1</v>
      </c>
      <c r="AJ17" s="56">
        <v>1</v>
      </c>
      <c r="AK17" s="56"/>
      <c r="AL17" s="56"/>
      <c r="AM17" s="57">
        <f t="shared" si="4"/>
        <v>4</v>
      </c>
      <c r="AN17" s="57">
        <f t="shared" si="5"/>
        <v>9</v>
      </c>
      <c r="AO17" s="57">
        <f t="shared" si="6"/>
        <v>5</v>
      </c>
      <c r="AP17" s="58">
        <f t="shared" si="7"/>
        <v>18</v>
      </c>
    </row>
    <row r="18" spans="1:42" ht="12.75" customHeight="1">
      <c r="A18" s="54" t="s">
        <v>8</v>
      </c>
      <c r="B18" s="59" t="s">
        <v>70</v>
      </c>
      <c r="C18" s="56">
        <v>1</v>
      </c>
      <c r="D18" s="56"/>
      <c r="E18" s="56"/>
      <c r="F18" s="56"/>
      <c r="G18" s="56">
        <v>1</v>
      </c>
      <c r="H18" s="56">
        <v>1</v>
      </c>
      <c r="I18" s="56"/>
      <c r="J18" s="56"/>
      <c r="K18" s="56"/>
      <c r="L18" s="56">
        <v>1</v>
      </c>
      <c r="M18" s="56">
        <v>1</v>
      </c>
      <c r="N18" s="56">
        <v>1</v>
      </c>
      <c r="O18" s="56">
        <v>1</v>
      </c>
      <c r="P18" s="56"/>
      <c r="Q18" s="56">
        <v>1</v>
      </c>
      <c r="R18" s="56">
        <v>1</v>
      </c>
      <c r="S18" s="56">
        <v>1</v>
      </c>
      <c r="T18" s="56">
        <v>1</v>
      </c>
      <c r="U18" s="56"/>
      <c r="V18" s="56"/>
      <c r="W18" s="56"/>
      <c r="X18" s="56"/>
      <c r="Y18" s="56"/>
      <c r="Z18" s="56">
        <v>1</v>
      </c>
      <c r="AA18" s="56"/>
      <c r="AB18" s="56">
        <v>1</v>
      </c>
      <c r="AC18" s="56">
        <v>1</v>
      </c>
      <c r="AD18" s="56">
        <v>1</v>
      </c>
      <c r="AE18" s="56"/>
      <c r="AF18" s="56">
        <v>1</v>
      </c>
      <c r="AG18" s="56"/>
      <c r="AH18" s="56"/>
      <c r="AI18" s="56">
        <v>1</v>
      </c>
      <c r="AJ18" s="56">
        <v>1</v>
      </c>
      <c r="AK18" s="56"/>
      <c r="AL18" s="56"/>
      <c r="AM18" s="57">
        <f t="shared" si="4"/>
        <v>4</v>
      </c>
      <c r="AN18" s="57">
        <f t="shared" si="5"/>
        <v>9</v>
      </c>
      <c r="AO18" s="57">
        <f t="shared" si="6"/>
        <v>5</v>
      </c>
      <c r="AP18" s="58">
        <f t="shared" si="7"/>
        <v>18</v>
      </c>
    </row>
    <row r="19" spans="1:42" ht="12.75" customHeight="1">
      <c r="A19" s="54" t="s">
        <v>7</v>
      </c>
      <c r="B19" s="59" t="s">
        <v>72</v>
      </c>
      <c r="C19" s="56">
        <v>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>
        <v>1</v>
      </c>
      <c r="O19" s="56">
        <v>1</v>
      </c>
      <c r="P19" s="56"/>
      <c r="Q19" s="56">
        <v>1</v>
      </c>
      <c r="R19" s="56">
        <v>1</v>
      </c>
      <c r="S19" s="56">
        <v>1</v>
      </c>
      <c r="T19" s="56">
        <v>1</v>
      </c>
      <c r="U19" s="56"/>
      <c r="V19" s="56"/>
      <c r="W19" s="56"/>
      <c r="X19" s="56"/>
      <c r="Y19" s="56"/>
      <c r="Z19" s="56">
        <v>1</v>
      </c>
      <c r="AA19" s="56"/>
      <c r="AB19" s="56">
        <v>1</v>
      </c>
      <c r="AC19" s="56"/>
      <c r="AD19" s="56">
        <v>1</v>
      </c>
      <c r="AE19" s="56"/>
      <c r="AF19" s="56">
        <v>1</v>
      </c>
      <c r="AG19" s="56"/>
      <c r="AH19" s="56"/>
      <c r="AI19" s="56">
        <v>1</v>
      </c>
      <c r="AJ19" s="56">
        <v>1</v>
      </c>
      <c r="AK19" s="56"/>
      <c r="AL19" s="56"/>
      <c r="AM19" s="57">
        <f t="shared" si="4"/>
        <v>1</v>
      </c>
      <c r="AN19" s="57">
        <f t="shared" si="5"/>
        <v>8</v>
      </c>
      <c r="AO19" s="57">
        <f t="shared" si="6"/>
        <v>4</v>
      </c>
      <c r="AP19" s="58">
        <f t="shared" si="7"/>
        <v>13</v>
      </c>
    </row>
    <row r="20" spans="1:42" ht="13.5" customHeight="1">
      <c r="A20" s="54" t="s">
        <v>6</v>
      </c>
      <c r="B20" s="59" t="s">
        <v>73</v>
      </c>
      <c r="C20" s="56">
        <v>1</v>
      </c>
      <c r="D20" s="56"/>
      <c r="E20" s="56"/>
      <c r="F20" s="56"/>
      <c r="G20" s="56"/>
      <c r="H20" s="56">
        <v>1</v>
      </c>
      <c r="I20" s="56"/>
      <c r="J20" s="56"/>
      <c r="K20" s="56"/>
      <c r="L20" s="56"/>
      <c r="M20" s="56">
        <v>1</v>
      </c>
      <c r="N20" s="56">
        <v>1</v>
      </c>
      <c r="O20" s="56">
        <v>1</v>
      </c>
      <c r="P20" s="56"/>
      <c r="Q20" s="56">
        <v>1</v>
      </c>
      <c r="R20" s="56">
        <v>1</v>
      </c>
      <c r="S20" s="56"/>
      <c r="T20" s="56">
        <v>1</v>
      </c>
      <c r="U20" s="56"/>
      <c r="V20" s="56"/>
      <c r="W20" s="56"/>
      <c r="X20" s="56"/>
      <c r="Y20" s="56"/>
      <c r="Z20" s="56">
        <v>1</v>
      </c>
      <c r="AA20" s="56"/>
      <c r="AB20" s="56">
        <v>1</v>
      </c>
      <c r="AC20" s="56">
        <v>1</v>
      </c>
      <c r="AD20" s="56">
        <v>1</v>
      </c>
      <c r="AE20" s="56"/>
      <c r="AF20" s="56">
        <v>1</v>
      </c>
      <c r="AG20" s="56"/>
      <c r="AH20" s="56"/>
      <c r="AI20" s="56">
        <v>1</v>
      </c>
      <c r="AJ20" s="56">
        <v>1</v>
      </c>
      <c r="AK20" s="56"/>
      <c r="AL20" s="56"/>
      <c r="AM20" s="57">
        <f t="shared" si="4"/>
        <v>2</v>
      </c>
      <c r="AN20" s="57">
        <f t="shared" si="5"/>
        <v>8</v>
      </c>
      <c r="AO20" s="57">
        <f t="shared" si="6"/>
        <v>5</v>
      </c>
      <c r="AP20" s="58">
        <f t="shared" si="7"/>
        <v>15</v>
      </c>
    </row>
    <row r="21" spans="1:42" ht="9.75">
      <c r="A21" s="54" t="s">
        <v>5</v>
      </c>
      <c r="B21" s="63" t="s">
        <v>185</v>
      </c>
      <c r="C21" s="56">
        <v>1</v>
      </c>
      <c r="D21" s="56"/>
      <c r="E21" s="56"/>
      <c r="F21" s="56"/>
      <c r="G21" s="56">
        <v>1</v>
      </c>
      <c r="H21" s="56">
        <v>1</v>
      </c>
      <c r="I21" s="56"/>
      <c r="J21" s="56">
        <v>1</v>
      </c>
      <c r="K21" s="56"/>
      <c r="L21" s="56"/>
      <c r="M21" s="56">
        <v>1</v>
      </c>
      <c r="N21" s="56">
        <v>1</v>
      </c>
      <c r="O21" s="56">
        <v>1</v>
      </c>
      <c r="P21" s="56"/>
      <c r="Q21" s="56">
        <v>1</v>
      </c>
      <c r="R21" s="56"/>
      <c r="S21" s="56"/>
      <c r="T21" s="56">
        <v>1</v>
      </c>
      <c r="U21" s="56"/>
      <c r="V21" s="56"/>
      <c r="W21" s="56"/>
      <c r="X21" s="56">
        <v>1</v>
      </c>
      <c r="Y21" s="56"/>
      <c r="Z21" s="56">
        <v>1</v>
      </c>
      <c r="AA21" s="56"/>
      <c r="AB21" s="56">
        <v>1</v>
      </c>
      <c r="AC21" s="56">
        <v>1</v>
      </c>
      <c r="AD21" s="56">
        <v>1</v>
      </c>
      <c r="AE21" s="56"/>
      <c r="AF21" s="56">
        <v>1</v>
      </c>
      <c r="AG21" s="56"/>
      <c r="AH21" s="56"/>
      <c r="AI21" s="56"/>
      <c r="AJ21" s="56">
        <v>1</v>
      </c>
      <c r="AK21" s="56"/>
      <c r="AL21" s="56"/>
      <c r="AM21" s="57">
        <f t="shared" si="4"/>
        <v>4</v>
      </c>
      <c r="AN21" s="57">
        <f t="shared" si="5"/>
        <v>8</v>
      </c>
      <c r="AO21" s="57">
        <f t="shared" si="6"/>
        <v>4</v>
      </c>
      <c r="AP21" s="58">
        <f t="shared" si="7"/>
        <v>16</v>
      </c>
    </row>
    <row r="22" spans="1:42" ht="9">
      <c r="A22" s="51" t="s">
        <v>19</v>
      </c>
      <c r="B22" s="80" t="s">
        <v>29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61"/>
      <c r="AN22" s="61"/>
      <c r="AO22" s="61"/>
      <c r="AP22" s="62"/>
    </row>
    <row r="23" spans="1:42" ht="12.75" customHeight="1">
      <c r="A23" s="54" t="s">
        <v>10</v>
      </c>
      <c r="B23" s="59" t="s">
        <v>81</v>
      </c>
      <c r="C23" s="56">
        <v>1</v>
      </c>
      <c r="D23" s="56">
        <v>1</v>
      </c>
      <c r="E23" s="56">
        <v>1</v>
      </c>
      <c r="F23" s="56"/>
      <c r="G23" s="56"/>
      <c r="H23" s="56"/>
      <c r="I23" s="56"/>
      <c r="J23" s="56"/>
      <c r="K23" s="56"/>
      <c r="L23" s="56"/>
      <c r="M23" s="56"/>
      <c r="N23" s="56">
        <v>1</v>
      </c>
      <c r="O23" s="56"/>
      <c r="P23" s="56">
        <v>1</v>
      </c>
      <c r="Q23" s="56"/>
      <c r="R23" s="56"/>
      <c r="S23" s="56"/>
      <c r="T23" s="56">
        <v>1</v>
      </c>
      <c r="U23" s="56"/>
      <c r="V23" s="56"/>
      <c r="W23" s="56"/>
      <c r="X23" s="56">
        <v>1</v>
      </c>
      <c r="Y23" s="56">
        <v>1</v>
      </c>
      <c r="Z23" s="56"/>
      <c r="AA23" s="56"/>
      <c r="AB23" s="56">
        <v>1</v>
      </c>
      <c r="AC23" s="60"/>
      <c r="AD23" s="56">
        <v>1</v>
      </c>
      <c r="AE23" s="56"/>
      <c r="AF23" s="56"/>
      <c r="AG23" s="56"/>
      <c r="AH23" s="56"/>
      <c r="AI23" s="56"/>
      <c r="AJ23" s="56">
        <v>1</v>
      </c>
      <c r="AK23" s="56">
        <v>1</v>
      </c>
      <c r="AL23" s="56"/>
      <c r="AM23" s="57">
        <f aca="true" t="shared" si="8" ref="AM23:AM35">SUM(C23:L23)</f>
        <v>3</v>
      </c>
      <c r="AN23" s="57">
        <f>SUM(M23:AB23)</f>
        <v>6</v>
      </c>
      <c r="AO23" s="57">
        <f aca="true" t="shared" si="9" ref="AO23:AO35">SUM(AC23:AL23)</f>
        <v>3</v>
      </c>
      <c r="AP23" s="58">
        <f>SUM(AM23:AO23)</f>
        <v>12</v>
      </c>
    </row>
    <row r="24" spans="1:42" ht="15" customHeight="1">
      <c r="A24" s="54" t="s">
        <v>9</v>
      </c>
      <c r="B24" s="59" t="s">
        <v>83</v>
      </c>
      <c r="C24" s="56"/>
      <c r="D24" s="56">
        <v>1</v>
      </c>
      <c r="E24" s="56"/>
      <c r="F24" s="56"/>
      <c r="G24" s="56"/>
      <c r="H24" s="56">
        <v>1</v>
      </c>
      <c r="I24" s="56"/>
      <c r="J24" s="56"/>
      <c r="K24" s="56"/>
      <c r="L24" s="56"/>
      <c r="M24" s="56">
        <v>1</v>
      </c>
      <c r="N24" s="56">
        <v>1</v>
      </c>
      <c r="O24" s="56"/>
      <c r="P24" s="56"/>
      <c r="Q24" s="56"/>
      <c r="R24" s="56"/>
      <c r="S24" s="56"/>
      <c r="T24" s="56"/>
      <c r="U24" s="56">
        <v>1</v>
      </c>
      <c r="V24" s="56"/>
      <c r="W24" s="56"/>
      <c r="X24" s="56"/>
      <c r="Y24" s="56"/>
      <c r="Z24" s="56"/>
      <c r="AA24" s="56"/>
      <c r="AB24" s="56"/>
      <c r="AC24" s="60">
        <v>1</v>
      </c>
      <c r="AD24" s="56">
        <v>1</v>
      </c>
      <c r="AE24" s="56"/>
      <c r="AF24" s="56"/>
      <c r="AG24" s="56"/>
      <c r="AH24" s="56"/>
      <c r="AI24" s="56"/>
      <c r="AJ24" s="56"/>
      <c r="AK24" s="56">
        <v>1</v>
      </c>
      <c r="AL24" s="56"/>
      <c r="AM24" s="57">
        <f t="shared" si="8"/>
        <v>2</v>
      </c>
      <c r="AN24" s="57">
        <f aca="true" t="shared" si="10" ref="AN24:AN35">SUM(M24:AB24)</f>
        <v>3</v>
      </c>
      <c r="AO24" s="57">
        <f t="shared" si="9"/>
        <v>3</v>
      </c>
      <c r="AP24" s="58">
        <f aca="true" t="shared" si="11" ref="AP24:AP35">SUM(AM24:AO24)</f>
        <v>8</v>
      </c>
    </row>
    <row r="25" spans="1:42" ht="13.5" customHeight="1">
      <c r="A25" s="54" t="s">
        <v>8</v>
      </c>
      <c r="B25" s="59" t="s">
        <v>84</v>
      </c>
      <c r="C25" s="56"/>
      <c r="D25" s="56">
        <v>1</v>
      </c>
      <c r="E25" s="56"/>
      <c r="F25" s="56"/>
      <c r="G25" s="56"/>
      <c r="H25" s="56">
        <v>1</v>
      </c>
      <c r="I25" s="56"/>
      <c r="J25" s="56"/>
      <c r="K25" s="56"/>
      <c r="L25" s="56"/>
      <c r="M25" s="56">
        <v>1</v>
      </c>
      <c r="N25" s="56">
        <v>1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60"/>
      <c r="AD25" s="56">
        <v>1</v>
      </c>
      <c r="AE25" s="56"/>
      <c r="AF25" s="56">
        <v>1</v>
      </c>
      <c r="AG25" s="56"/>
      <c r="AH25" s="56"/>
      <c r="AI25" s="56"/>
      <c r="AJ25" s="56"/>
      <c r="AK25" s="56">
        <v>1</v>
      </c>
      <c r="AL25" s="56"/>
      <c r="AM25" s="57">
        <f t="shared" si="8"/>
        <v>2</v>
      </c>
      <c r="AN25" s="57">
        <f t="shared" si="10"/>
        <v>2</v>
      </c>
      <c r="AO25" s="57">
        <f t="shared" si="9"/>
        <v>3</v>
      </c>
      <c r="AP25" s="58">
        <f t="shared" si="11"/>
        <v>7</v>
      </c>
    </row>
    <row r="26" spans="1:42" ht="15" customHeight="1">
      <c r="A26" s="54" t="s">
        <v>7</v>
      </c>
      <c r="B26" s="59" t="s">
        <v>85</v>
      </c>
      <c r="C26" s="56"/>
      <c r="D26" s="56">
        <v>1</v>
      </c>
      <c r="E26" s="56"/>
      <c r="F26" s="56"/>
      <c r="G26" s="56"/>
      <c r="H26" s="56">
        <v>1</v>
      </c>
      <c r="I26" s="56"/>
      <c r="J26" s="56"/>
      <c r="K26" s="56"/>
      <c r="L26" s="56"/>
      <c r="M26" s="56">
        <v>1</v>
      </c>
      <c r="N26" s="56">
        <v>1</v>
      </c>
      <c r="O26" s="56"/>
      <c r="P26" s="56"/>
      <c r="Q26" s="56"/>
      <c r="R26" s="56"/>
      <c r="S26" s="56"/>
      <c r="T26" s="56"/>
      <c r="U26" s="56">
        <v>1</v>
      </c>
      <c r="V26" s="56"/>
      <c r="W26" s="56"/>
      <c r="X26" s="56"/>
      <c r="Y26" s="56"/>
      <c r="Z26" s="56"/>
      <c r="AA26" s="56"/>
      <c r="AB26" s="56"/>
      <c r="AC26" s="60"/>
      <c r="AD26" s="56">
        <v>1</v>
      </c>
      <c r="AE26" s="56"/>
      <c r="AF26" s="56">
        <v>1</v>
      </c>
      <c r="AG26" s="56"/>
      <c r="AH26" s="56"/>
      <c r="AI26" s="56"/>
      <c r="AJ26" s="56"/>
      <c r="AK26" s="56">
        <v>1</v>
      </c>
      <c r="AL26" s="56"/>
      <c r="AM26" s="57">
        <f t="shared" si="8"/>
        <v>2</v>
      </c>
      <c r="AN26" s="57">
        <f t="shared" si="10"/>
        <v>3</v>
      </c>
      <c r="AO26" s="57">
        <f t="shared" si="9"/>
        <v>3</v>
      </c>
      <c r="AP26" s="58">
        <f t="shared" si="11"/>
        <v>8</v>
      </c>
    </row>
    <row r="27" spans="1:42" ht="12.75" customHeight="1">
      <c r="A27" s="54" t="s">
        <v>6</v>
      </c>
      <c r="B27" s="59" t="s">
        <v>87</v>
      </c>
      <c r="C27" s="56"/>
      <c r="D27" s="56">
        <v>1</v>
      </c>
      <c r="E27" s="56"/>
      <c r="F27" s="56"/>
      <c r="G27" s="56"/>
      <c r="H27" s="56">
        <v>1</v>
      </c>
      <c r="I27" s="56"/>
      <c r="J27" s="56"/>
      <c r="K27" s="56"/>
      <c r="L27" s="56"/>
      <c r="M27" s="56">
        <v>1</v>
      </c>
      <c r="N27" s="56"/>
      <c r="O27" s="56"/>
      <c r="P27" s="56"/>
      <c r="Q27" s="56"/>
      <c r="R27" s="56"/>
      <c r="S27" s="56"/>
      <c r="T27" s="56"/>
      <c r="U27" s="56">
        <v>1</v>
      </c>
      <c r="V27" s="56"/>
      <c r="W27" s="56"/>
      <c r="X27" s="56"/>
      <c r="Y27" s="56"/>
      <c r="Z27" s="56"/>
      <c r="AA27" s="56"/>
      <c r="AB27" s="56"/>
      <c r="AC27" s="60"/>
      <c r="AD27" s="56">
        <v>1</v>
      </c>
      <c r="AE27" s="56"/>
      <c r="AF27" s="56">
        <v>1</v>
      </c>
      <c r="AG27" s="56"/>
      <c r="AH27" s="56"/>
      <c r="AI27" s="56"/>
      <c r="AJ27" s="56"/>
      <c r="AK27" s="56">
        <v>1</v>
      </c>
      <c r="AL27" s="56"/>
      <c r="AM27" s="57">
        <f t="shared" si="8"/>
        <v>2</v>
      </c>
      <c r="AN27" s="57">
        <f t="shared" si="10"/>
        <v>2</v>
      </c>
      <c r="AO27" s="57">
        <f t="shared" si="9"/>
        <v>3</v>
      </c>
      <c r="AP27" s="58">
        <f t="shared" si="11"/>
        <v>7</v>
      </c>
    </row>
    <row r="28" spans="1:42" ht="23.25" customHeight="1">
      <c r="A28" s="54" t="s">
        <v>5</v>
      </c>
      <c r="B28" s="59" t="s">
        <v>116</v>
      </c>
      <c r="C28" s="56"/>
      <c r="D28" s="56">
        <v>1</v>
      </c>
      <c r="E28" s="56"/>
      <c r="F28" s="56">
        <v>1</v>
      </c>
      <c r="G28" s="56"/>
      <c r="H28" s="56">
        <v>1</v>
      </c>
      <c r="I28" s="56"/>
      <c r="J28" s="56"/>
      <c r="K28" s="56"/>
      <c r="L28" s="56">
        <v>1</v>
      </c>
      <c r="M28" s="56">
        <v>1</v>
      </c>
      <c r="N28" s="56"/>
      <c r="O28" s="56"/>
      <c r="P28" s="56">
        <v>1</v>
      </c>
      <c r="Q28" s="56"/>
      <c r="R28" s="56"/>
      <c r="S28" s="56"/>
      <c r="T28" s="56"/>
      <c r="U28" s="56">
        <v>1</v>
      </c>
      <c r="V28" s="56"/>
      <c r="W28" s="56"/>
      <c r="X28" s="56"/>
      <c r="Y28" s="56"/>
      <c r="Z28" s="56"/>
      <c r="AA28" s="56"/>
      <c r="AB28" s="56"/>
      <c r="AC28" s="60"/>
      <c r="AD28" s="56">
        <v>1</v>
      </c>
      <c r="AE28" s="56"/>
      <c r="AF28" s="56">
        <v>1</v>
      </c>
      <c r="AG28" s="56"/>
      <c r="AH28" s="56"/>
      <c r="AI28" s="56"/>
      <c r="AJ28" s="56"/>
      <c r="AK28" s="56">
        <v>1</v>
      </c>
      <c r="AL28" s="56"/>
      <c r="AM28" s="57">
        <f t="shared" si="8"/>
        <v>4</v>
      </c>
      <c r="AN28" s="57">
        <f t="shared" si="10"/>
        <v>3</v>
      </c>
      <c r="AO28" s="57">
        <f t="shared" si="9"/>
        <v>3</v>
      </c>
      <c r="AP28" s="58">
        <f t="shared" si="11"/>
        <v>10</v>
      </c>
    </row>
    <row r="29" spans="1:42" ht="21" customHeight="1">
      <c r="A29" s="54" t="s">
        <v>20</v>
      </c>
      <c r="B29" s="59" t="s">
        <v>117</v>
      </c>
      <c r="C29" s="56"/>
      <c r="D29" s="56">
        <v>1</v>
      </c>
      <c r="E29" s="56"/>
      <c r="F29" s="56">
        <v>1</v>
      </c>
      <c r="G29" s="56"/>
      <c r="H29" s="56">
        <v>1</v>
      </c>
      <c r="I29" s="56"/>
      <c r="J29" s="56"/>
      <c r="K29" s="56"/>
      <c r="L29" s="56"/>
      <c r="M29" s="56">
        <v>1</v>
      </c>
      <c r="N29" s="56"/>
      <c r="O29" s="56"/>
      <c r="P29" s="56">
        <v>1</v>
      </c>
      <c r="Q29" s="56"/>
      <c r="R29" s="56"/>
      <c r="S29" s="56"/>
      <c r="T29" s="56"/>
      <c r="U29" s="56">
        <v>1</v>
      </c>
      <c r="V29" s="56"/>
      <c r="W29" s="56"/>
      <c r="X29" s="56"/>
      <c r="Y29" s="56"/>
      <c r="Z29" s="56"/>
      <c r="AA29" s="56"/>
      <c r="AB29" s="56"/>
      <c r="AC29" s="60">
        <v>1</v>
      </c>
      <c r="AD29" s="56">
        <v>1</v>
      </c>
      <c r="AE29" s="56"/>
      <c r="AF29" s="56"/>
      <c r="AG29" s="56">
        <v>1</v>
      </c>
      <c r="AH29" s="56"/>
      <c r="AI29" s="56"/>
      <c r="AJ29" s="56"/>
      <c r="AK29" s="56">
        <v>1</v>
      </c>
      <c r="AL29" s="56"/>
      <c r="AM29" s="57">
        <f t="shared" si="8"/>
        <v>3</v>
      </c>
      <c r="AN29" s="57">
        <f t="shared" si="10"/>
        <v>3</v>
      </c>
      <c r="AO29" s="57">
        <f t="shared" si="9"/>
        <v>4</v>
      </c>
      <c r="AP29" s="58">
        <f t="shared" si="11"/>
        <v>10</v>
      </c>
    </row>
    <row r="30" spans="1:42" ht="12" customHeight="1">
      <c r="A30" s="54" t="s">
        <v>76</v>
      </c>
      <c r="B30" s="59" t="s">
        <v>118</v>
      </c>
      <c r="C30" s="56"/>
      <c r="D30" s="56">
        <v>1</v>
      </c>
      <c r="E30" s="56">
        <v>1</v>
      </c>
      <c r="F30" s="56">
        <v>1</v>
      </c>
      <c r="G30" s="56"/>
      <c r="H30" s="56">
        <v>1</v>
      </c>
      <c r="I30" s="56"/>
      <c r="J30" s="56"/>
      <c r="K30" s="56"/>
      <c r="L30" s="56"/>
      <c r="M30" s="56">
        <v>1</v>
      </c>
      <c r="N30" s="56"/>
      <c r="O30" s="56"/>
      <c r="P30" s="56">
        <v>1</v>
      </c>
      <c r="Q30" s="56"/>
      <c r="R30" s="56"/>
      <c r="S30" s="56"/>
      <c r="T30" s="56"/>
      <c r="U30" s="56">
        <v>1</v>
      </c>
      <c r="V30" s="56"/>
      <c r="W30" s="56"/>
      <c r="X30" s="56"/>
      <c r="Y30" s="56"/>
      <c r="Z30" s="56"/>
      <c r="AA30" s="56"/>
      <c r="AB30" s="56"/>
      <c r="AC30" s="60">
        <v>1</v>
      </c>
      <c r="AD30" s="56">
        <v>1</v>
      </c>
      <c r="AE30" s="56"/>
      <c r="AF30" s="56"/>
      <c r="AG30" s="56"/>
      <c r="AH30" s="56"/>
      <c r="AI30" s="56"/>
      <c r="AJ30" s="56"/>
      <c r="AK30" s="56">
        <v>1</v>
      </c>
      <c r="AL30" s="56"/>
      <c r="AM30" s="57">
        <f t="shared" si="8"/>
        <v>4</v>
      </c>
      <c r="AN30" s="57">
        <f t="shared" si="10"/>
        <v>3</v>
      </c>
      <c r="AO30" s="57">
        <f t="shared" si="9"/>
        <v>3</v>
      </c>
      <c r="AP30" s="58">
        <f t="shared" si="11"/>
        <v>10</v>
      </c>
    </row>
    <row r="31" spans="1:42" ht="12.75" customHeight="1">
      <c r="A31" s="54" t="s">
        <v>77</v>
      </c>
      <c r="B31" s="63" t="s">
        <v>131</v>
      </c>
      <c r="C31" s="56">
        <v>1</v>
      </c>
      <c r="D31" s="56"/>
      <c r="E31" s="56"/>
      <c r="F31" s="56">
        <v>1</v>
      </c>
      <c r="G31" s="56"/>
      <c r="H31" s="56"/>
      <c r="I31" s="56"/>
      <c r="J31" s="56">
        <v>1</v>
      </c>
      <c r="K31" s="56">
        <v>1</v>
      </c>
      <c r="L31" s="56">
        <v>1</v>
      </c>
      <c r="M31" s="56">
        <v>1</v>
      </c>
      <c r="N31" s="56"/>
      <c r="O31" s="56"/>
      <c r="P31" s="56">
        <v>1</v>
      </c>
      <c r="Q31" s="56"/>
      <c r="R31" s="56">
        <v>1</v>
      </c>
      <c r="S31" s="56">
        <v>1</v>
      </c>
      <c r="T31" s="56"/>
      <c r="U31" s="56">
        <v>1</v>
      </c>
      <c r="V31" s="56"/>
      <c r="W31" s="56"/>
      <c r="X31" s="56">
        <v>1</v>
      </c>
      <c r="Y31" s="56"/>
      <c r="Z31" s="56"/>
      <c r="AA31" s="56"/>
      <c r="AB31" s="56"/>
      <c r="AC31" s="60">
        <v>1</v>
      </c>
      <c r="AD31" s="56">
        <v>1</v>
      </c>
      <c r="AE31" s="56"/>
      <c r="AF31" s="56"/>
      <c r="AG31" s="56"/>
      <c r="AH31" s="56"/>
      <c r="AI31" s="56"/>
      <c r="AJ31" s="56"/>
      <c r="AK31" s="56">
        <v>1</v>
      </c>
      <c r="AL31" s="56"/>
      <c r="AM31" s="57">
        <f t="shared" si="8"/>
        <v>5</v>
      </c>
      <c r="AN31" s="57">
        <f t="shared" si="10"/>
        <v>6</v>
      </c>
      <c r="AO31" s="57">
        <f t="shared" si="9"/>
        <v>3</v>
      </c>
      <c r="AP31" s="58">
        <f t="shared" si="11"/>
        <v>14</v>
      </c>
    </row>
    <row r="32" spans="1:42" ht="12.75" customHeight="1">
      <c r="A32" s="54" t="s">
        <v>78</v>
      </c>
      <c r="B32" s="59" t="s">
        <v>188</v>
      </c>
      <c r="C32" s="56">
        <v>1</v>
      </c>
      <c r="D32" s="56">
        <v>1</v>
      </c>
      <c r="E32" s="56">
        <v>1</v>
      </c>
      <c r="F32" s="56">
        <v>1</v>
      </c>
      <c r="G32" s="56"/>
      <c r="H32" s="56"/>
      <c r="I32" s="56"/>
      <c r="J32" s="56"/>
      <c r="K32" s="56"/>
      <c r="L32" s="56"/>
      <c r="M32" s="56"/>
      <c r="N32" s="56"/>
      <c r="O32" s="56"/>
      <c r="P32" s="56">
        <v>1</v>
      </c>
      <c r="Q32" s="56"/>
      <c r="R32" s="56"/>
      <c r="S32" s="56"/>
      <c r="T32" s="56"/>
      <c r="U32" s="56">
        <v>1</v>
      </c>
      <c r="V32" s="56"/>
      <c r="W32" s="56"/>
      <c r="X32" s="56"/>
      <c r="Y32" s="56"/>
      <c r="Z32" s="56">
        <v>1</v>
      </c>
      <c r="AA32" s="56"/>
      <c r="AB32" s="56"/>
      <c r="AC32" s="60">
        <v>1</v>
      </c>
      <c r="AD32" s="56">
        <v>1</v>
      </c>
      <c r="AE32" s="56"/>
      <c r="AF32" s="56"/>
      <c r="AG32" s="56"/>
      <c r="AH32" s="56"/>
      <c r="AI32" s="56"/>
      <c r="AJ32" s="56"/>
      <c r="AK32" s="56">
        <v>1</v>
      </c>
      <c r="AL32" s="56"/>
      <c r="AM32" s="57">
        <f>SUM(C32:L32)</f>
        <v>4</v>
      </c>
      <c r="AN32" s="57">
        <f>SUM(M32:AB32)</f>
        <v>3</v>
      </c>
      <c r="AO32" s="57">
        <f>SUM(AC32:AL32)</f>
        <v>3</v>
      </c>
      <c r="AP32" s="58">
        <f>SUM(AM32:AO32)</f>
        <v>10</v>
      </c>
    </row>
    <row r="33" spans="1:42" ht="13.5" customHeight="1">
      <c r="A33" s="54" t="s">
        <v>79</v>
      </c>
      <c r="B33" s="64" t="s">
        <v>126</v>
      </c>
      <c r="C33" s="56"/>
      <c r="D33" s="56"/>
      <c r="E33" s="56">
        <v>1</v>
      </c>
      <c r="F33" s="56"/>
      <c r="G33" s="56"/>
      <c r="H33" s="56"/>
      <c r="I33" s="56"/>
      <c r="J33" s="56"/>
      <c r="K33" s="56">
        <v>1</v>
      </c>
      <c r="L33" s="56"/>
      <c r="M33" s="56">
        <v>1</v>
      </c>
      <c r="N33" s="56"/>
      <c r="O33" s="56"/>
      <c r="P33" s="56"/>
      <c r="Q33" s="56"/>
      <c r="R33" s="56">
        <v>1</v>
      </c>
      <c r="S33" s="56"/>
      <c r="T33" s="56">
        <v>1</v>
      </c>
      <c r="U33" s="56">
        <v>1</v>
      </c>
      <c r="V33" s="56">
        <v>1</v>
      </c>
      <c r="W33" s="56"/>
      <c r="X33" s="56">
        <v>1</v>
      </c>
      <c r="Y33" s="56"/>
      <c r="Z33" s="56"/>
      <c r="AA33" s="56"/>
      <c r="AB33" s="56"/>
      <c r="AC33" s="60">
        <v>1</v>
      </c>
      <c r="AD33" s="56">
        <v>1</v>
      </c>
      <c r="AE33" s="56">
        <v>1</v>
      </c>
      <c r="AF33" s="56"/>
      <c r="AG33" s="56"/>
      <c r="AH33" s="56"/>
      <c r="AI33" s="56"/>
      <c r="AJ33" s="56"/>
      <c r="AK33" s="56">
        <v>1</v>
      </c>
      <c r="AL33" s="56"/>
      <c r="AM33" s="57">
        <f t="shared" si="8"/>
        <v>2</v>
      </c>
      <c r="AN33" s="57">
        <f t="shared" si="10"/>
        <v>6</v>
      </c>
      <c r="AO33" s="57">
        <f t="shared" si="9"/>
        <v>4</v>
      </c>
      <c r="AP33" s="58">
        <f t="shared" si="11"/>
        <v>12</v>
      </c>
    </row>
    <row r="34" spans="1:42" ht="22.5" customHeight="1">
      <c r="A34" s="54" t="s">
        <v>80</v>
      </c>
      <c r="B34" s="59" t="s">
        <v>111</v>
      </c>
      <c r="C34" s="56"/>
      <c r="D34" s="56"/>
      <c r="E34" s="56"/>
      <c r="F34" s="56"/>
      <c r="G34" s="56"/>
      <c r="H34" s="56">
        <v>1</v>
      </c>
      <c r="I34" s="56"/>
      <c r="J34" s="56"/>
      <c r="K34" s="56"/>
      <c r="L34" s="56">
        <v>1</v>
      </c>
      <c r="M34" s="56">
        <v>1</v>
      </c>
      <c r="N34" s="56"/>
      <c r="O34" s="56"/>
      <c r="P34" s="56"/>
      <c r="Q34" s="56"/>
      <c r="R34" s="56">
        <v>1</v>
      </c>
      <c r="S34" s="56"/>
      <c r="T34" s="56">
        <v>1</v>
      </c>
      <c r="U34" s="56"/>
      <c r="V34" s="56"/>
      <c r="W34" s="56"/>
      <c r="X34" s="56">
        <v>1</v>
      </c>
      <c r="Y34" s="56">
        <v>1</v>
      </c>
      <c r="Z34" s="56"/>
      <c r="AA34" s="56"/>
      <c r="AB34" s="56"/>
      <c r="AC34" s="60">
        <v>1</v>
      </c>
      <c r="AD34" s="56">
        <v>1</v>
      </c>
      <c r="AE34" s="56"/>
      <c r="AF34" s="56"/>
      <c r="AG34" s="56"/>
      <c r="AH34" s="56"/>
      <c r="AI34" s="56"/>
      <c r="AJ34" s="56"/>
      <c r="AK34" s="56">
        <v>1</v>
      </c>
      <c r="AL34" s="56"/>
      <c r="AM34" s="57">
        <f t="shared" si="8"/>
        <v>2</v>
      </c>
      <c r="AN34" s="57">
        <f t="shared" si="10"/>
        <v>5</v>
      </c>
      <c r="AO34" s="57">
        <f t="shared" si="9"/>
        <v>3</v>
      </c>
      <c r="AP34" s="58">
        <f t="shared" si="11"/>
        <v>10</v>
      </c>
    </row>
    <row r="35" spans="1:42" ht="15" customHeight="1">
      <c r="A35" s="54" t="s">
        <v>113</v>
      </c>
      <c r="B35" s="59" t="s">
        <v>125</v>
      </c>
      <c r="C35" s="56"/>
      <c r="D35" s="56"/>
      <c r="E35" s="56"/>
      <c r="F35" s="56"/>
      <c r="G35" s="56"/>
      <c r="H35" s="56">
        <v>1</v>
      </c>
      <c r="I35" s="56"/>
      <c r="J35" s="56"/>
      <c r="K35" s="56"/>
      <c r="L35" s="56">
        <v>1</v>
      </c>
      <c r="M35" s="56">
        <v>1</v>
      </c>
      <c r="N35" s="56"/>
      <c r="O35" s="56"/>
      <c r="P35" s="56"/>
      <c r="Q35" s="56"/>
      <c r="R35" s="56">
        <v>1</v>
      </c>
      <c r="S35" s="56"/>
      <c r="T35" s="56">
        <v>1</v>
      </c>
      <c r="U35" s="56"/>
      <c r="V35" s="56"/>
      <c r="W35" s="56"/>
      <c r="X35" s="56">
        <v>1</v>
      </c>
      <c r="Y35" s="56">
        <v>1</v>
      </c>
      <c r="Z35" s="56"/>
      <c r="AA35" s="56"/>
      <c r="AB35" s="56">
        <v>1</v>
      </c>
      <c r="AC35" s="60">
        <v>1</v>
      </c>
      <c r="AD35" s="56">
        <v>1</v>
      </c>
      <c r="AE35" s="56">
        <v>1</v>
      </c>
      <c r="AF35" s="56"/>
      <c r="AG35" s="56">
        <v>1</v>
      </c>
      <c r="AH35" s="56">
        <v>1</v>
      </c>
      <c r="AI35" s="56"/>
      <c r="AJ35" s="56"/>
      <c r="AK35" s="56">
        <v>1</v>
      </c>
      <c r="AL35" s="56">
        <v>1</v>
      </c>
      <c r="AM35" s="57">
        <f t="shared" si="8"/>
        <v>2</v>
      </c>
      <c r="AN35" s="57">
        <f t="shared" si="10"/>
        <v>6</v>
      </c>
      <c r="AO35" s="57">
        <f t="shared" si="9"/>
        <v>7</v>
      </c>
      <c r="AP35" s="58">
        <f t="shared" si="11"/>
        <v>15</v>
      </c>
    </row>
    <row r="36" spans="1:42" ht="9">
      <c r="A36" s="51" t="s">
        <v>54</v>
      </c>
      <c r="B36" s="80" t="s">
        <v>176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61"/>
      <c r="AN36" s="61"/>
      <c r="AO36" s="61"/>
      <c r="AP36" s="62"/>
    </row>
    <row r="37" spans="1:42" ht="19.5">
      <c r="A37" s="54" t="s">
        <v>10</v>
      </c>
      <c r="B37" s="59" t="s">
        <v>106</v>
      </c>
      <c r="C37" s="56"/>
      <c r="D37" s="56">
        <v>1</v>
      </c>
      <c r="E37" s="56"/>
      <c r="F37" s="56">
        <v>1</v>
      </c>
      <c r="G37" s="56"/>
      <c r="H37" s="56">
        <v>1</v>
      </c>
      <c r="I37" s="56"/>
      <c r="J37" s="56"/>
      <c r="K37" s="56"/>
      <c r="L37" s="56"/>
      <c r="M37" s="56">
        <v>1</v>
      </c>
      <c r="N37" s="56"/>
      <c r="O37" s="56"/>
      <c r="P37" s="56"/>
      <c r="Q37" s="56"/>
      <c r="R37" s="56"/>
      <c r="S37" s="56">
        <v>1</v>
      </c>
      <c r="T37" s="56">
        <v>1</v>
      </c>
      <c r="U37" s="56">
        <v>1</v>
      </c>
      <c r="V37" s="56">
        <v>1</v>
      </c>
      <c r="W37" s="56"/>
      <c r="X37" s="56">
        <v>1</v>
      </c>
      <c r="Y37" s="56"/>
      <c r="Z37" s="56">
        <v>1</v>
      </c>
      <c r="AA37" s="56">
        <v>1</v>
      </c>
      <c r="AB37" s="60">
        <v>1</v>
      </c>
      <c r="AC37" s="60">
        <v>1</v>
      </c>
      <c r="AD37" s="56">
        <v>1</v>
      </c>
      <c r="AE37" s="56">
        <v>1</v>
      </c>
      <c r="AF37" s="56"/>
      <c r="AG37" s="56"/>
      <c r="AH37" s="56"/>
      <c r="AI37" s="56">
        <v>1</v>
      </c>
      <c r="AJ37" s="56"/>
      <c r="AK37" s="56"/>
      <c r="AL37" s="56">
        <v>1</v>
      </c>
      <c r="AM37" s="57">
        <f>SUM(C37:L37)</f>
        <v>3</v>
      </c>
      <c r="AN37" s="57">
        <f>SUM(M37:AB37)</f>
        <v>9</v>
      </c>
      <c r="AO37" s="57">
        <f>SUM(AC37:AL37)</f>
        <v>5</v>
      </c>
      <c r="AP37" s="58">
        <f>SUM(AM37:AO37)</f>
        <v>17</v>
      </c>
    </row>
    <row r="38" spans="1:42" ht="12.75" customHeight="1">
      <c r="A38" s="54" t="s">
        <v>9</v>
      </c>
      <c r="B38" s="65" t="s">
        <v>124</v>
      </c>
      <c r="C38" s="56"/>
      <c r="D38" s="56">
        <v>1</v>
      </c>
      <c r="E38" s="56"/>
      <c r="F38" s="56"/>
      <c r="G38" s="56"/>
      <c r="H38" s="56">
        <v>1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>
        <v>1</v>
      </c>
      <c r="V38" s="56">
        <v>1</v>
      </c>
      <c r="W38" s="56">
        <v>1</v>
      </c>
      <c r="X38" s="56">
        <v>1</v>
      </c>
      <c r="Y38" s="56"/>
      <c r="Z38" s="56"/>
      <c r="AA38" s="56"/>
      <c r="AB38" s="60">
        <v>1</v>
      </c>
      <c r="AC38" s="60"/>
      <c r="AD38" s="56"/>
      <c r="AE38" s="56"/>
      <c r="AF38" s="56"/>
      <c r="AG38" s="56"/>
      <c r="AH38" s="56">
        <v>1</v>
      </c>
      <c r="AI38" s="56"/>
      <c r="AJ38" s="56">
        <v>1</v>
      </c>
      <c r="AK38" s="56">
        <v>1</v>
      </c>
      <c r="AL38" s="56">
        <v>1</v>
      </c>
      <c r="AM38" s="57">
        <f>SUM(C38:L38)</f>
        <v>2</v>
      </c>
      <c r="AN38" s="57">
        <f>SUM(M38:AB38)</f>
        <v>5</v>
      </c>
      <c r="AO38" s="57">
        <f>SUM(AC38:AL38)</f>
        <v>4</v>
      </c>
      <c r="AP38" s="58">
        <f>SUM(AM38:AO38)</f>
        <v>11</v>
      </c>
    </row>
    <row r="39" spans="1:42" ht="9">
      <c r="A39" s="51" t="s">
        <v>104</v>
      </c>
      <c r="B39" s="80" t="s">
        <v>177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61"/>
      <c r="AN39" s="61"/>
      <c r="AO39" s="61"/>
      <c r="AP39" s="62"/>
    </row>
    <row r="40" spans="1:42" ht="19.5">
      <c r="A40" s="54" t="s">
        <v>10</v>
      </c>
      <c r="B40" s="59" t="s">
        <v>92</v>
      </c>
      <c r="C40" s="66"/>
      <c r="D40" s="66">
        <v>1</v>
      </c>
      <c r="E40" s="66">
        <v>1</v>
      </c>
      <c r="F40" s="66"/>
      <c r="G40" s="66"/>
      <c r="H40" s="66"/>
      <c r="I40" s="66">
        <v>1</v>
      </c>
      <c r="J40" s="66">
        <v>1</v>
      </c>
      <c r="K40" s="66"/>
      <c r="L40" s="66"/>
      <c r="M40" s="66">
        <v>1</v>
      </c>
      <c r="N40" s="66"/>
      <c r="O40" s="66"/>
      <c r="P40" s="66"/>
      <c r="Q40" s="66"/>
      <c r="R40" s="66">
        <v>1</v>
      </c>
      <c r="S40" s="66"/>
      <c r="T40" s="66">
        <v>1</v>
      </c>
      <c r="U40" s="66">
        <v>1</v>
      </c>
      <c r="V40" s="66"/>
      <c r="W40" s="66"/>
      <c r="X40" s="66">
        <v>1</v>
      </c>
      <c r="Y40" s="66"/>
      <c r="Z40" s="66"/>
      <c r="AA40" s="66"/>
      <c r="AB40" s="67">
        <v>1</v>
      </c>
      <c r="AC40" s="67">
        <v>1</v>
      </c>
      <c r="AD40" s="66"/>
      <c r="AE40" s="66"/>
      <c r="AF40" s="66"/>
      <c r="AG40" s="66"/>
      <c r="AH40" s="66"/>
      <c r="AI40" s="66">
        <v>1</v>
      </c>
      <c r="AJ40" s="66">
        <v>1</v>
      </c>
      <c r="AK40" s="66">
        <v>1</v>
      </c>
      <c r="AL40" s="66">
        <v>1</v>
      </c>
      <c r="AM40" s="68">
        <f>SUM(C40:L40)</f>
        <v>4</v>
      </c>
      <c r="AN40" s="68">
        <f aca="true" t="shared" si="12" ref="AN40:AN50">SUM(M40:AB40)</f>
        <v>6</v>
      </c>
      <c r="AO40" s="68">
        <f>SUM(AC40:AL40)</f>
        <v>5</v>
      </c>
      <c r="AP40" s="69">
        <f>SUM(AM40:AO40)</f>
        <v>15</v>
      </c>
    </row>
    <row r="41" spans="1:42" ht="19.5">
      <c r="A41" s="54" t="s">
        <v>9</v>
      </c>
      <c r="B41" s="59" t="s">
        <v>94</v>
      </c>
      <c r="C41" s="66"/>
      <c r="D41" s="66"/>
      <c r="E41" s="66">
        <v>1</v>
      </c>
      <c r="F41" s="66"/>
      <c r="G41" s="66">
        <v>1</v>
      </c>
      <c r="H41" s="66"/>
      <c r="I41" s="66">
        <v>1</v>
      </c>
      <c r="J41" s="66"/>
      <c r="K41" s="66"/>
      <c r="L41" s="66">
        <v>1</v>
      </c>
      <c r="M41" s="66">
        <v>1</v>
      </c>
      <c r="N41" s="66"/>
      <c r="O41" s="66"/>
      <c r="P41" s="66"/>
      <c r="Q41" s="66"/>
      <c r="R41" s="66">
        <v>1</v>
      </c>
      <c r="S41" s="66"/>
      <c r="T41" s="66">
        <v>1</v>
      </c>
      <c r="U41" s="66">
        <v>1</v>
      </c>
      <c r="V41" s="66"/>
      <c r="W41" s="66"/>
      <c r="X41" s="66">
        <v>1</v>
      </c>
      <c r="Y41" s="66"/>
      <c r="Z41" s="66"/>
      <c r="AA41" s="66"/>
      <c r="AB41" s="67">
        <v>1</v>
      </c>
      <c r="AC41" s="67">
        <v>1</v>
      </c>
      <c r="AD41" s="66"/>
      <c r="AE41" s="66"/>
      <c r="AF41" s="66"/>
      <c r="AG41" s="66"/>
      <c r="AH41" s="66"/>
      <c r="AI41" s="66">
        <v>1</v>
      </c>
      <c r="AJ41" s="66">
        <v>1</v>
      </c>
      <c r="AK41" s="66"/>
      <c r="AL41" s="66">
        <v>1</v>
      </c>
      <c r="AM41" s="68">
        <f aca="true" t="shared" si="13" ref="AM41:AM50">SUM(C41:L41)</f>
        <v>4</v>
      </c>
      <c r="AN41" s="68">
        <f t="shared" si="12"/>
        <v>6</v>
      </c>
      <c r="AO41" s="68">
        <f aca="true" t="shared" si="14" ref="AO41:AO50">SUM(AC41:AL41)</f>
        <v>4</v>
      </c>
      <c r="AP41" s="69">
        <f aca="true" t="shared" si="15" ref="AP41:AP50">SUM(AM41:AO41)</f>
        <v>14</v>
      </c>
    </row>
    <row r="42" spans="1:42" ht="13.5" customHeight="1">
      <c r="A42" s="54" t="s">
        <v>8</v>
      </c>
      <c r="B42" s="59" t="s">
        <v>95</v>
      </c>
      <c r="C42" s="66"/>
      <c r="D42" s="66"/>
      <c r="E42" s="66">
        <v>1</v>
      </c>
      <c r="F42" s="66"/>
      <c r="G42" s="66">
        <v>1</v>
      </c>
      <c r="H42" s="66"/>
      <c r="I42" s="66">
        <v>1</v>
      </c>
      <c r="J42" s="66"/>
      <c r="K42" s="66"/>
      <c r="L42" s="66">
        <v>1</v>
      </c>
      <c r="M42" s="66">
        <v>1</v>
      </c>
      <c r="N42" s="66"/>
      <c r="O42" s="66"/>
      <c r="P42" s="66"/>
      <c r="Q42" s="66"/>
      <c r="R42" s="66">
        <v>1</v>
      </c>
      <c r="S42" s="66"/>
      <c r="T42" s="66">
        <v>1</v>
      </c>
      <c r="U42" s="66">
        <v>1</v>
      </c>
      <c r="V42" s="66"/>
      <c r="W42" s="66"/>
      <c r="X42" s="66">
        <v>1</v>
      </c>
      <c r="Y42" s="66"/>
      <c r="Z42" s="66"/>
      <c r="AA42" s="66"/>
      <c r="AB42" s="67">
        <v>1</v>
      </c>
      <c r="AC42" s="67">
        <v>1</v>
      </c>
      <c r="AD42" s="66"/>
      <c r="AE42" s="66"/>
      <c r="AF42" s="66"/>
      <c r="AG42" s="66"/>
      <c r="AH42" s="66"/>
      <c r="AI42" s="66">
        <v>1</v>
      </c>
      <c r="AJ42" s="66">
        <v>1</v>
      </c>
      <c r="AK42" s="66"/>
      <c r="AL42" s="66">
        <v>1</v>
      </c>
      <c r="AM42" s="68">
        <f t="shared" si="13"/>
        <v>4</v>
      </c>
      <c r="AN42" s="68">
        <f t="shared" si="12"/>
        <v>6</v>
      </c>
      <c r="AO42" s="68">
        <f t="shared" si="14"/>
        <v>4</v>
      </c>
      <c r="AP42" s="69">
        <f t="shared" si="15"/>
        <v>14</v>
      </c>
    </row>
    <row r="43" spans="1:42" ht="19.5">
      <c r="A43" s="54" t="s">
        <v>7</v>
      </c>
      <c r="B43" s="63" t="s">
        <v>96</v>
      </c>
      <c r="C43" s="66"/>
      <c r="D43" s="66"/>
      <c r="E43" s="66">
        <v>1</v>
      </c>
      <c r="F43" s="66"/>
      <c r="G43" s="66">
        <v>1</v>
      </c>
      <c r="H43" s="66"/>
      <c r="I43" s="66">
        <v>1</v>
      </c>
      <c r="J43" s="66"/>
      <c r="K43" s="66"/>
      <c r="L43" s="66">
        <v>1</v>
      </c>
      <c r="M43" s="66">
        <v>1</v>
      </c>
      <c r="N43" s="66"/>
      <c r="O43" s="66"/>
      <c r="P43" s="66"/>
      <c r="Q43" s="66"/>
      <c r="R43" s="66">
        <v>1</v>
      </c>
      <c r="S43" s="66">
        <v>1</v>
      </c>
      <c r="T43" s="66">
        <v>1</v>
      </c>
      <c r="U43" s="66">
        <v>1</v>
      </c>
      <c r="V43" s="66">
        <v>1</v>
      </c>
      <c r="W43" s="66"/>
      <c r="X43" s="66"/>
      <c r="Y43" s="66"/>
      <c r="Z43" s="66"/>
      <c r="AA43" s="66"/>
      <c r="AB43" s="67">
        <v>1</v>
      </c>
      <c r="AC43" s="67">
        <v>1</v>
      </c>
      <c r="AD43" s="66"/>
      <c r="AE43" s="66">
        <v>1</v>
      </c>
      <c r="AF43" s="66"/>
      <c r="AG43" s="66"/>
      <c r="AH43" s="66"/>
      <c r="AI43" s="66">
        <v>1</v>
      </c>
      <c r="AJ43" s="66">
        <v>1</v>
      </c>
      <c r="AK43" s="66"/>
      <c r="AL43" s="66">
        <v>1</v>
      </c>
      <c r="AM43" s="68">
        <f t="shared" si="13"/>
        <v>4</v>
      </c>
      <c r="AN43" s="68">
        <f t="shared" si="12"/>
        <v>7</v>
      </c>
      <c r="AO43" s="68">
        <f t="shared" si="14"/>
        <v>5</v>
      </c>
      <c r="AP43" s="69">
        <f t="shared" si="15"/>
        <v>16</v>
      </c>
    </row>
    <row r="44" spans="1:42" ht="12" customHeight="1">
      <c r="A44" s="54" t="s">
        <v>6</v>
      </c>
      <c r="B44" s="59" t="s">
        <v>97</v>
      </c>
      <c r="C44" s="66"/>
      <c r="D44" s="66"/>
      <c r="E44" s="66">
        <v>1</v>
      </c>
      <c r="F44" s="66"/>
      <c r="G44" s="66">
        <v>1</v>
      </c>
      <c r="H44" s="66"/>
      <c r="I44" s="66"/>
      <c r="J44" s="66"/>
      <c r="K44" s="66"/>
      <c r="L44" s="66">
        <v>1</v>
      </c>
      <c r="M44" s="66">
        <v>1</v>
      </c>
      <c r="N44" s="66"/>
      <c r="O44" s="66"/>
      <c r="P44" s="66"/>
      <c r="Q44" s="66"/>
      <c r="R44" s="66"/>
      <c r="S44" s="66">
        <v>1</v>
      </c>
      <c r="T44" s="66"/>
      <c r="U44" s="66">
        <v>1</v>
      </c>
      <c r="V44" s="66">
        <v>1</v>
      </c>
      <c r="W44" s="66"/>
      <c r="X44" s="66"/>
      <c r="Y44" s="66"/>
      <c r="Z44" s="66"/>
      <c r="AA44" s="66"/>
      <c r="AB44" s="67">
        <v>1</v>
      </c>
      <c r="AC44" s="67">
        <v>1</v>
      </c>
      <c r="AD44" s="66"/>
      <c r="AE44" s="66">
        <v>1</v>
      </c>
      <c r="AF44" s="66"/>
      <c r="AG44" s="66"/>
      <c r="AH44" s="66"/>
      <c r="AI44" s="66">
        <v>1</v>
      </c>
      <c r="AJ44" s="66">
        <v>1</v>
      </c>
      <c r="AK44" s="66"/>
      <c r="AL44" s="66"/>
      <c r="AM44" s="68">
        <f t="shared" si="13"/>
        <v>3</v>
      </c>
      <c r="AN44" s="68">
        <f t="shared" si="12"/>
        <v>5</v>
      </c>
      <c r="AO44" s="68">
        <f t="shared" si="14"/>
        <v>4</v>
      </c>
      <c r="AP44" s="69">
        <f t="shared" si="15"/>
        <v>12</v>
      </c>
    </row>
    <row r="45" spans="1:42" ht="13.5" customHeight="1">
      <c r="A45" s="54" t="s">
        <v>5</v>
      </c>
      <c r="B45" s="59" t="s">
        <v>98</v>
      </c>
      <c r="C45" s="66"/>
      <c r="D45" s="66"/>
      <c r="E45" s="66">
        <v>1</v>
      </c>
      <c r="F45" s="66"/>
      <c r="G45" s="66">
        <v>1</v>
      </c>
      <c r="H45" s="66"/>
      <c r="I45" s="66">
        <v>1</v>
      </c>
      <c r="J45" s="66"/>
      <c r="K45" s="66"/>
      <c r="L45" s="66">
        <v>1</v>
      </c>
      <c r="M45" s="66">
        <v>1</v>
      </c>
      <c r="N45" s="66"/>
      <c r="O45" s="66"/>
      <c r="P45" s="66"/>
      <c r="Q45" s="66"/>
      <c r="R45" s="66"/>
      <c r="S45" s="66">
        <v>1</v>
      </c>
      <c r="T45" s="66"/>
      <c r="U45" s="66">
        <v>1</v>
      </c>
      <c r="V45" s="66">
        <v>1</v>
      </c>
      <c r="W45" s="66"/>
      <c r="X45" s="66">
        <v>1</v>
      </c>
      <c r="Y45" s="66"/>
      <c r="Z45" s="66">
        <v>1</v>
      </c>
      <c r="AA45" s="66"/>
      <c r="AB45" s="67">
        <v>1</v>
      </c>
      <c r="AC45" s="67">
        <v>1</v>
      </c>
      <c r="AD45" s="66"/>
      <c r="AE45" s="66">
        <v>1</v>
      </c>
      <c r="AF45" s="66">
        <v>1</v>
      </c>
      <c r="AG45" s="66"/>
      <c r="AH45" s="66"/>
      <c r="AI45" s="66">
        <v>1</v>
      </c>
      <c r="AJ45" s="66">
        <v>1</v>
      </c>
      <c r="AK45" s="66"/>
      <c r="AL45" s="66"/>
      <c r="AM45" s="68">
        <f t="shared" si="13"/>
        <v>4</v>
      </c>
      <c r="AN45" s="68">
        <f t="shared" si="12"/>
        <v>7</v>
      </c>
      <c r="AO45" s="68">
        <f t="shared" si="14"/>
        <v>5</v>
      </c>
      <c r="AP45" s="69">
        <f t="shared" si="15"/>
        <v>16</v>
      </c>
    </row>
    <row r="46" spans="1:42" ht="12.75" customHeight="1">
      <c r="A46" s="54" t="s">
        <v>20</v>
      </c>
      <c r="B46" s="59" t="s">
        <v>99</v>
      </c>
      <c r="C46" s="66"/>
      <c r="D46" s="66"/>
      <c r="E46" s="66">
        <v>1</v>
      </c>
      <c r="F46" s="66"/>
      <c r="G46" s="66"/>
      <c r="H46" s="66"/>
      <c r="I46" s="66">
        <v>1</v>
      </c>
      <c r="J46" s="66"/>
      <c r="K46" s="66"/>
      <c r="L46" s="66">
        <v>1</v>
      </c>
      <c r="M46" s="66">
        <v>1</v>
      </c>
      <c r="N46" s="66"/>
      <c r="O46" s="66"/>
      <c r="P46" s="66"/>
      <c r="Q46" s="66"/>
      <c r="R46" s="66"/>
      <c r="S46" s="66">
        <v>1</v>
      </c>
      <c r="T46" s="66"/>
      <c r="U46" s="66">
        <v>1</v>
      </c>
      <c r="V46" s="66">
        <v>1</v>
      </c>
      <c r="W46" s="66"/>
      <c r="X46" s="66">
        <v>1</v>
      </c>
      <c r="Y46" s="66"/>
      <c r="Z46" s="66"/>
      <c r="AA46" s="66"/>
      <c r="AB46" s="67">
        <v>1</v>
      </c>
      <c r="AC46" s="67">
        <v>1</v>
      </c>
      <c r="AD46" s="66"/>
      <c r="AE46" s="66">
        <v>1</v>
      </c>
      <c r="AF46" s="66">
        <v>1</v>
      </c>
      <c r="AG46" s="66"/>
      <c r="AH46" s="66"/>
      <c r="AI46" s="66">
        <v>1</v>
      </c>
      <c r="AJ46" s="66">
        <v>1</v>
      </c>
      <c r="AK46" s="66"/>
      <c r="AL46" s="66">
        <v>1</v>
      </c>
      <c r="AM46" s="68">
        <f t="shared" si="13"/>
        <v>3</v>
      </c>
      <c r="AN46" s="68">
        <f t="shared" si="12"/>
        <v>6</v>
      </c>
      <c r="AO46" s="68">
        <f t="shared" si="14"/>
        <v>6</v>
      </c>
      <c r="AP46" s="69">
        <f t="shared" si="15"/>
        <v>15</v>
      </c>
    </row>
    <row r="47" spans="1:42" ht="12.75" customHeight="1">
      <c r="A47" s="54">
        <v>8</v>
      </c>
      <c r="B47" s="59" t="s">
        <v>100</v>
      </c>
      <c r="C47" s="66"/>
      <c r="D47" s="66"/>
      <c r="E47" s="66">
        <v>1</v>
      </c>
      <c r="F47" s="66"/>
      <c r="G47" s="66"/>
      <c r="H47" s="66"/>
      <c r="I47" s="66">
        <v>1</v>
      </c>
      <c r="J47" s="66"/>
      <c r="K47" s="66"/>
      <c r="L47" s="66">
        <v>1</v>
      </c>
      <c r="M47" s="66">
        <v>1</v>
      </c>
      <c r="N47" s="66"/>
      <c r="O47" s="66"/>
      <c r="P47" s="66"/>
      <c r="Q47" s="66"/>
      <c r="R47" s="66"/>
      <c r="S47" s="66">
        <v>1</v>
      </c>
      <c r="T47" s="66"/>
      <c r="U47" s="66">
        <v>1</v>
      </c>
      <c r="V47" s="66">
        <v>1</v>
      </c>
      <c r="W47" s="66"/>
      <c r="X47" s="66">
        <v>1</v>
      </c>
      <c r="Y47" s="66"/>
      <c r="Z47" s="66"/>
      <c r="AA47" s="66"/>
      <c r="AB47" s="67">
        <v>1</v>
      </c>
      <c r="AC47" s="67">
        <v>1</v>
      </c>
      <c r="AD47" s="66"/>
      <c r="AE47" s="66">
        <v>1</v>
      </c>
      <c r="AF47" s="66">
        <v>1</v>
      </c>
      <c r="AG47" s="66"/>
      <c r="AH47" s="66"/>
      <c r="AI47" s="66">
        <v>1</v>
      </c>
      <c r="AJ47" s="66">
        <v>1</v>
      </c>
      <c r="AK47" s="66"/>
      <c r="AL47" s="66">
        <v>1</v>
      </c>
      <c r="AM47" s="68">
        <f t="shared" si="13"/>
        <v>3</v>
      </c>
      <c r="AN47" s="68">
        <f t="shared" si="12"/>
        <v>6</v>
      </c>
      <c r="AO47" s="68">
        <f t="shared" si="14"/>
        <v>6</v>
      </c>
      <c r="AP47" s="69">
        <f t="shared" si="15"/>
        <v>15</v>
      </c>
    </row>
    <row r="48" spans="1:42" ht="19.5">
      <c r="A48" s="54">
        <v>9</v>
      </c>
      <c r="B48" s="59" t="s">
        <v>101</v>
      </c>
      <c r="C48" s="66"/>
      <c r="D48" s="66"/>
      <c r="E48" s="66">
        <v>1</v>
      </c>
      <c r="F48" s="66"/>
      <c r="G48" s="66">
        <v>1</v>
      </c>
      <c r="H48" s="66"/>
      <c r="I48" s="66">
        <v>1</v>
      </c>
      <c r="J48" s="66"/>
      <c r="K48" s="66"/>
      <c r="L48" s="66">
        <v>1</v>
      </c>
      <c r="M48" s="66">
        <v>1</v>
      </c>
      <c r="N48" s="66"/>
      <c r="O48" s="66"/>
      <c r="P48" s="66"/>
      <c r="Q48" s="66"/>
      <c r="R48" s="66"/>
      <c r="S48" s="66">
        <v>1</v>
      </c>
      <c r="T48" s="66"/>
      <c r="U48" s="66">
        <v>1</v>
      </c>
      <c r="V48" s="66">
        <v>1</v>
      </c>
      <c r="W48" s="66"/>
      <c r="X48" s="66">
        <v>1</v>
      </c>
      <c r="Y48" s="66"/>
      <c r="Z48" s="66"/>
      <c r="AA48" s="66"/>
      <c r="AB48" s="67">
        <v>1</v>
      </c>
      <c r="AC48" s="67">
        <v>1</v>
      </c>
      <c r="AD48" s="66"/>
      <c r="AE48" s="66">
        <v>1</v>
      </c>
      <c r="AF48" s="66">
        <v>1</v>
      </c>
      <c r="AG48" s="66"/>
      <c r="AH48" s="66"/>
      <c r="AI48" s="66">
        <v>1</v>
      </c>
      <c r="AJ48" s="66">
        <v>1</v>
      </c>
      <c r="AK48" s="66"/>
      <c r="AL48" s="66">
        <v>1</v>
      </c>
      <c r="AM48" s="68">
        <f t="shared" si="13"/>
        <v>4</v>
      </c>
      <c r="AN48" s="68">
        <f t="shared" si="12"/>
        <v>6</v>
      </c>
      <c r="AO48" s="68">
        <f t="shared" si="14"/>
        <v>6</v>
      </c>
      <c r="AP48" s="69">
        <f t="shared" si="15"/>
        <v>16</v>
      </c>
    </row>
    <row r="49" spans="1:42" ht="22.5" customHeight="1">
      <c r="A49" s="54" t="s">
        <v>78</v>
      </c>
      <c r="B49" s="59" t="s">
        <v>102</v>
      </c>
      <c r="C49" s="66"/>
      <c r="D49" s="66"/>
      <c r="E49" s="66">
        <v>1</v>
      </c>
      <c r="F49" s="66"/>
      <c r="G49" s="66">
        <v>1</v>
      </c>
      <c r="H49" s="66"/>
      <c r="I49" s="66">
        <v>1</v>
      </c>
      <c r="J49" s="66"/>
      <c r="K49" s="66"/>
      <c r="L49" s="66">
        <v>1</v>
      </c>
      <c r="M49" s="66">
        <v>1</v>
      </c>
      <c r="N49" s="66">
        <v>1</v>
      </c>
      <c r="O49" s="66"/>
      <c r="P49" s="66"/>
      <c r="Q49" s="66"/>
      <c r="R49" s="66"/>
      <c r="S49" s="66">
        <v>1</v>
      </c>
      <c r="T49" s="66"/>
      <c r="U49" s="66">
        <v>1</v>
      </c>
      <c r="V49" s="66">
        <v>1</v>
      </c>
      <c r="W49" s="66"/>
      <c r="X49" s="66">
        <v>1</v>
      </c>
      <c r="Y49" s="66"/>
      <c r="Z49" s="66"/>
      <c r="AA49" s="66"/>
      <c r="AB49" s="67">
        <v>1</v>
      </c>
      <c r="AC49" s="67">
        <v>1</v>
      </c>
      <c r="AD49" s="66"/>
      <c r="AE49" s="66">
        <v>1</v>
      </c>
      <c r="AF49" s="66">
        <v>1</v>
      </c>
      <c r="AG49" s="66"/>
      <c r="AH49" s="66"/>
      <c r="AI49" s="66">
        <v>1</v>
      </c>
      <c r="AJ49" s="66">
        <v>1</v>
      </c>
      <c r="AK49" s="66"/>
      <c r="AL49" s="66">
        <v>1</v>
      </c>
      <c r="AM49" s="68">
        <f t="shared" si="13"/>
        <v>4</v>
      </c>
      <c r="AN49" s="68">
        <f t="shared" si="12"/>
        <v>7</v>
      </c>
      <c r="AO49" s="68">
        <f t="shared" si="14"/>
        <v>6</v>
      </c>
      <c r="AP49" s="69">
        <f t="shared" si="15"/>
        <v>17</v>
      </c>
    </row>
    <row r="50" spans="1:42" ht="9.75">
      <c r="A50" s="54" t="s">
        <v>79</v>
      </c>
      <c r="B50" s="59" t="s">
        <v>123</v>
      </c>
      <c r="C50" s="66"/>
      <c r="D50" s="66"/>
      <c r="E50" s="66">
        <v>1</v>
      </c>
      <c r="F50" s="66"/>
      <c r="G50" s="66"/>
      <c r="H50" s="66">
        <v>1</v>
      </c>
      <c r="I50" s="66"/>
      <c r="J50" s="66"/>
      <c r="K50" s="66"/>
      <c r="L50" s="66">
        <v>1</v>
      </c>
      <c r="M50" s="66">
        <v>1</v>
      </c>
      <c r="N50" s="66"/>
      <c r="O50" s="66"/>
      <c r="P50" s="66"/>
      <c r="Q50" s="66"/>
      <c r="R50" s="66"/>
      <c r="S50" s="66">
        <v>1</v>
      </c>
      <c r="T50" s="66"/>
      <c r="U50" s="66">
        <v>1</v>
      </c>
      <c r="V50" s="66">
        <v>1</v>
      </c>
      <c r="W50" s="66"/>
      <c r="X50" s="66">
        <v>1</v>
      </c>
      <c r="Y50" s="66">
        <v>1</v>
      </c>
      <c r="Z50" s="66"/>
      <c r="AA50" s="66"/>
      <c r="AB50" s="67">
        <v>1</v>
      </c>
      <c r="AC50" s="67">
        <v>1</v>
      </c>
      <c r="AD50" s="66"/>
      <c r="AE50" s="66">
        <v>1</v>
      </c>
      <c r="AF50" s="66">
        <v>1</v>
      </c>
      <c r="AG50" s="66"/>
      <c r="AH50" s="66"/>
      <c r="AI50" s="66">
        <v>1</v>
      </c>
      <c r="AJ50" s="66">
        <v>1</v>
      </c>
      <c r="AK50" s="66"/>
      <c r="AL50" s="66">
        <v>1</v>
      </c>
      <c r="AM50" s="68">
        <f t="shared" si="13"/>
        <v>3</v>
      </c>
      <c r="AN50" s="68">
        <f t="shared" si="12"/>
        <v>7</v>
      </c>
      <c r="AO50" s="68">
        <f t="shared" si="14"/>
        <v>6</v>
      </c>
      <c r="AP50" s="69">
        <f t="shared" si="15"/>
        <v>16</v>
      </c>
    </row>
    <row r="51" spans="1:42" ht="10.5" customHeight="1">
      <c r="A51" s="51" t="s">
        <v>191</v>
      </c>
      <c r="B51" s="80" t="s">
        <v>107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61"/>
      <c r="AN51" s="61"/>
      <c r="AO51" s="61"/>
      <c r="AP51" s="62"/>
    </row>
    <row r="52" spans="1:42" ht="9.75">
      <c r="A52" s="54" t="s">
        <v>10</v>
      </c>
      <c r="B52" s="70" t="s">
        <v>127</v>
      </c>
      <c r="C52" s="66"/>
      <c r="D52" s="66"/>
      <c r="E52" s="66">
        <v>1</v>
      </c>
      <c r="F52" s="66">
        <v>1</v>
      </c>
      <c r="G52" s="66">
        <v>1</v>
      </c>
      <c r="H52" s="66"/>
      <c r="I52" s="66"/>
      <c r="J52" s="66">
        <v>1</v>
      </c>
      <c r="K52" s="66"/>
      <c r="L52" s="66"/>
      <c r="M52" s="66"/>
      <c r="N52" s="66"/>
      <c r="O52" s="66"/>
      <c r="P52" s="66">
        <v>1</v>
      </c>
      <c r="Q52" s="66"/>
      <c r="R52" s="66">
        <v>1</v>
      </c>
      <c r="S52" s="66"/>
      <c r="T52" s="66"/>
      <c r="U52" s="66">
        <v>1</v>
      </c>
      <c r="V52" s="66"/>
      <c r="W52" s="66"/>
      <c r="X52" s="66">
        <v>1</v>
      </c>
      <c r="Y52" s="66"/>
      <c r="Z52" s="66">
        <v>1</v>
      </c>
      <c r="AA52" s="66"/>
      <c r="AB52" s="67"/>
      <c r="AC52" s="67"/>
      <c r="AD52" s="66">
        <v>1</v>
      </c>
      <c r="AE52" s="66">
        <v>1</v>
      </c>
      <c r="AF52" s="66"/>
      <c r="AG52" s="66"/>
      <c r="AH52" s="66"/>
      <c r="AI52" s="66"/>
      <c r="AJ52" s="66"/>
      <c r="AK52" s="66">
        <v>1</v>
      </c>
      <c r="AL52" s="66"/>
      <c r="AM52" s="68">
        <f aca="true" t="shared" si="16" ref="AM52:AM59">SUM(C52:L52)</f>
        <v>4</v>
      </c>
      <c r="AN52" s="68">
        <f aca="true" t="shared" si="17" ref="AN52:AN59">SUM(M52:AB52)</f>
        <v>5</v>
      </c>
      <c r="AO52" s="68">
        <f aca="true" t="shared" si="18" ref="AO52:AO59">SUM(AC52:AL52)</f>
        <v>3</v>
      </c>
      <c r="AP52" s="69">
        <f>SUM(AM52:AO52)</f>
        <v>12</v>
      </c>
    </row>
    <row r="53" spans="1:42" ht="9.75">
      <c r="A53" s="54" t="s">
        <v>9</v>
      </c>
      <c r="B53" s="70" t="s">
        <v>119</v>
      </c>
      <c r="C53" s="66"/>
      <c r="D53" s="66"/>
      <c r="E53" s="66">
        <v>1</v>
      </c>
      <c r="F53" s="66">
        <v>1</v>
      </c>
      <c r="G53" s="66">
        <v>1</v>
      </c>
      <c r="H53" s="66"/>
      <c r="I53" s="66"/>
      <c r="J53" s="66">
        <v>1</v>
      </c>
      <c r="K53" s="66"/>
      <c r="L53" s="66"/>
      <c r="M53" s="66"/>
      <c r="N53" s="66"/>
      <c r="O53" s="66"/>
      <c r="P53" s="66">
        <v>1</v>
      </c>
      <c r="Q53" s="66"/>
      <c r="R53" s="66">
        <v>1</v>
      </c>
      <c r="S53" s="66"/>
      <c r="T53" s="66"/>
      <c r="U53" s="66">
        <v>1</v>
      </c>
      <c r="V53" s="66"/>
      <c r="W53" s="66"/>
      <c r="X53" s="66">
        <v>1</v>
      </c>
      <c r="Y53" s="66"/>
      <c r="Z53" s="66">
        <v>1</v>
      </c>
      <c r="AA53" s="66"/>
      <c r="AB53" s="67"/>
      <c r="AC53" s="67"/>
      <c r="AD53" s="66">
        <v>1</v>
      </c>
      <c r="AE53" s="66">
        <v>1</v>
      </c>
      <c r="AF53" s="66"/>
      <c r="AG53" s="66"/>
      <c r="AH53" s="66"/>
      <c r="AI53" s="66"/>
      <c r="AJ53" s="66"/>
      <c r="AK53" s="66">
        <v>1</v>
      </c>
      <c r="AL53" s="66"/>
      <c r="AM53" s="68">
        <f t="shared" si="16"/>
        <v>4</v>
      </c>
      <c r="AN53" s="68">
        <f t="shared" si="17"/>
        <v>5</v>
      </c>
      <c r="AO53" s="68">
        <f t="shared" si="18"/>
        <v>3</v>
      </c>
      <c r="AP53" s="69">
        <f aca="true" t="shared" si="19" ref="AP53:AP59">SUM(AM53:AO53)</f>
        <v>12</v>
      </c>
    </row>
    <row r="54" spans="1:42" ht="9.75">
      <c r="A54" s="54" t="s">
        <v>8</v>
      </c>
      <c r="B54" s="70" t="s">
        <v>120</v>
      </c>
      <c r="C54" s="66"/>
      <c r="D54" s="66"/>
      <c r="E54" s="66">
        <v>1</v>
      </c>
      <c r="F54" s="66">
        <v>1</v>
      </c>
      <c r="G54" s="66">
        <v>1</v>
      </c>
      <c r="H54" s="66"/>
      <c r="I54" s="66"/>
      <c r="J54" s="66">
        <v>1</v>
      </c>
      <c r="K54" s="66"/>
      <c r="L54" s="66">
        <v>1</v>
      </c>
      <c r="M54" s="66"/>
      <c r="N54" s="66"/>
      <c r="O54" s="66"/>
      <c r="P54" s="66">
        <v>1</v>
      </c>
      <c r="Q54" s="66"/>
      <c r="R54" s="66">
        <v>1</v>
      </c>
      <c r="S54" s="66"/>
      <c r="T54" s="66">
        <v>1</v>
      </c>
      <c r="U54" s="66">
        <v>1</v>
      </c>
      <c r="V54" s="66"/>
      <c r="W54" s="66"/>
      <c r="X54" s="66">
        <v>1</v>
      </c>
      <c r="Y54" s="66"/>
      <c r="Z54" s="66">
        <v>1</v>
      </c>
      <c r="AA54" s="66"/>
      <c r="AB54" s="67"/>
      <c r="AC54" s="67"/>
      <c r="AD54" s="66">
        <v>1</v>
      </c>
      <c r="AE54" s="66">
        <v>1</v>
      </c>
      <c r="AF54" s="66"/>
      <c r="AG54" s="66"/>
      <c r="AH54" s="66"/>
      <c r="AI54" s="66"/>
      <c r="AJ54" s="66"/>
      <c r="AK54" s="66">
        <v>1</v>
      </c>
      <c r="AL54" s="66"/>
      <c r="AM54" s="68">
        <f t="shared" si="16"/>
        <v>5</v>
      </c>
      <c r="AN54" s="68">
        <f t="shared" si="17"/>
        <v>6</v>
      </c>
      <c r="AO54" s="68">
        <f t="shared" si="18"/>
        <v>3</v>
      </c>
      <c r="AP54" s="69">
        <f t="shared" si="19"/>
        <v>14</v>
      </c>
    </row>
    <row r="55" spans="1:42" ht="9.75">
      <c r="A55" s="54" t="s">
        <v>7</v>
      </c>
      <c r="B55" s="70" t="s">
        <v>178</v>
      </c>
      <c r="C55" s="66"/>
      <c r="D55" s="66"/>
      <c r="E55" s="66">
        <v>1</v>
      </c>
      <c r="F55" s="66">
        <v>1</v>
      </c>
      <c r="G55" s="66">
        <v>1</v>
      </c>
      <c r="H55" s="66"/>
      <c r="I55" s="66"/>
      <c r="J55" s="66">
        <v>1</v>
      </c>
      <c r="K55" s="66"/>
      <c r="L55" s="66">
        <v>1</v>
      </c>
      <c r="M55" s="66"/>
      <c r="N55" s="66"/>
      <c r="O55" s="66"/>
      <c r="P55" s="66">
        <v>1</v>
      </c>
      <c r="Q55" s="66"/>
      <c r="R55" s="66">
        <v>1</v>
      </c>
      <c r="S55" s="66"/>
      <c r="T55" s="66">
        <v>1</v>
      </c>
      <c r="U55" s="66">
        <v>1</v>
      </c>
      <c r="V55" s="66"/>
      <c r="W55" s="66"/>
      <c r="X55" s="66">
        <v>1</v>
      </c>
      <c r="Y55" s="66"/>
      <c r="Z55" s="66">
        <v>1</v>
      </c>
      <c r="AA55" s="66"/>
      <c r="AB55" s="67"/>
      <c r="AC55" s="67"/>
      <c r="AD55" s="66">
        <v>1</v>
      </c>
      <c r="AE55" s="66">
        <v>1</v>
      </c>
      <c r="AF55" s="66"/>
      <c r="AG55" s="66"/>
      <c r="AH55" s="66"/>
      <c r="AI55" s="66"/>
      <c r="AJ55" s="66"/>
      <c r="AK55" s="66">
        <v>1</v>
      </c>
      <c r="AL55" s="66"/>
      <c r="AM55" s="68">
        <f t="shared" si="16"/>
        <v>5</v>
      </c>
      <c r="AN55" s="68">
        <f t="shared" si="17"/>
        <v>6</v>
      </c>
      <c r="AO55" s="68">
        <f t="shared" si="18"/>
        <v>3</v>
      </c>
      <c r="AP55" s="69">
        <f t="shared" si="19"/>
        <v>14</v>
      </c>
    </row>
    <row r="56" spans="1:42" ht="9.75">
      <c r="A56" s="54" t="s">
        <v>6</v>
      </c>
      <c r="B56" s="70" t="s">
        <v>122</v>
      </c>
      <c r="C56" s="66"/>
      <c r="D56" s="66"/>
      <c r="E56" s="66">
        <v>1</v>
      </c>
      <c r="F56" s="66"/>
      <c r="G56" s="66"/>
      <c r="H56" s="66"/>
      <c r="I56" s="66"/>
      <c r="J56" s="66">
        <v>1</v>
      </c>
      <c r="K56" s="66"/>
      <c r="L56" s="66">
        <v>1</v>
      </c>
      <c r="M56" s="66"/>
      <c r="N56" s="66"/>
      <c r="O56" s="66"/>
      <c r="P56" s="66">
        <v>1</v>
      </c>
      <c r="Q56" s="66"/>
      <c r="R56" s="66">
        <v>1</v>
      </c>
      <c r="S56" s="66"/>
      <c r="T56" s="66">
        <v>1</v>
      </c>
      <c r="U56" s="66">
        <v>1</v>
      </c>
      <c r="V56" s="66"/>
      <c r="W56" s="66"/>
      <c r="X56" s="66">
        <v>1</v>
      </c>
      <c r="Y56" s="66"/>
      <c r="Z56" s="66"/>
      <c r="AA56" s="66"/>
      <c r="AB56" s="67"/>
      <c r="AC56" s="67"/>
      <c r="AD56" s="66">
        <v>1</v>
      </c>
      <c r="AE56" s="66">
        <v>1</v>
      </c>
      <c r="AF56" s="66"/>
      <c r="AG56" s="66"/>
      <c r="AH56" s="66"/>
      <c r="AI56" s="66"/>
      <c r="AJ56" s="66"/>
      <c r="AK56" s="66">
        <v>1</v>
      </c>
      <c r="AL56" s="66"/>
      <c r="AM56" s="68">
        <f t="shared" si="16"/>
        <v>3</v>
      </c>
      <c r="AN56" s="68">
        <f t="shared" si="17"/>
        <v>5</v>
      </c>
      <c r="AO56" s="68">
        <f t="shared" si="18"/>
        <v>3</v>
      </c>
      <c r="AP56" s="69">
        <f t="shared" si="19"/>
        <v>11</v>
      </c>
    </row>
    <row r="57" spans="1:42" ht="9.75">
      <c r="A57" s="54" t="s">
        <v>5</v>
      </c>
      <c r="B57" s="70" t="s">
        <v>121</v>
      </c>
      <c r="C57" s="66"/>
      <c r="D57" s="66"/>
      <c r="E57" s="66">
        <v>1</v>
      </c>
      <c r="F57" s="66">
        <v>1</v>
      </c>
      <c r="G57" s="66">
        <v>1</v>
      </c>
      <c r="H57" s="66"/>
      <c r="I57" s="66"/>
      <c r="J57" s="66"/>
      <c r="K57" s="66"/>
      <c r="L57" s="66"/>
      <c r="M57" s="66"/>
      <c r="N57" s="66"/>
      <c r="O57" s="66"/>
      <c r="P57" s="66">
        <v>1</v>
      </c>
      <c r="Q57" s="66"/>
      <c r="R57" s="66">
        <v>1</v>
      </c>
      <c r="S57" s="66"/>
      <c r="T57" s="66">
        <v>1</v>
      </c>
      <c r="U57" s="66">
        <v>1</v>
      </c>
      <c r="V57" s="66"/>
      <c r="W57" s="66"/>
      <c r="X57" s="66">
        <v>1</v>
      </c>
      <c r="Y57" s="66"/>
      <c r="Z57" s="66"/>
      <c r="AA57" s="66"/>
      <c r="AB57" s="67"/>
      <c r="AC57" s="67"/>
      <c r="AD57" s="66">
        <v>1</v>
      </c>
      <c r="AE57" s="66">
        <v>1</v>
      </c>
      <c r="AF57" s="66"/>
      <c r="AG57" s="66"/>
      <c r="AH57" s="66"/>
      <c r="AI57" s="66"/>
      <c r="AJ57" s="66"/>
      <c r="AK57" s="66">
        <v>1</v>
      </c>
      <c r="AL57" s="66"/>
      <c r="AM57" s="68">
        <f t="shared" si="16"/>
        <v>3</v>
      </c>
      <c r="AN57" s="68">
        <f t="shared" si="17"/>
        <v>5</v>
      </c>
      <c r="AO57" s="68">
        <f t="shared" si="18"/>
        <v>3</v>
      </c>
      <c r="AP57" s="69">
        <f t="shared" si="19"/>
        <v>11</v>
      </c>
    </row>
    <row r="58" spans="1:42" ht="9.75">
      <c r="A58" s="54" t="s">
        <v>20</v>
      </c>
      <c r="B58" s="70" t="s">
        <v>105</v>
      </c>
      <c r="C58" s="66"/>
      <c r="D58" s="66"/>
      <c r="E58" s="66">
        <v>1</v>
      </c>
      <c r="F58" s="66"/>
      <c r="G58" s="66">
        <v>1</v>
      </c>
      <c r="H58" s="66"/>
      <c r="I58" s="66"/>
      <c r="J58" s="66">
        <v>1</v>
      </c>
      <c r="K58" s="66"/>
      <c r="L58" s="66">
        <v>1</v>
      </c>
      <c r="M58" s="66"/>
      <c r="N58" s="66">
        <v>1</v>
      </c>
      <c r="O58" s="66"/>
      <c r="P58" s="66">
        <v>1</v>
      </c>
      <c r="Q58" s="66"/>
      <c r="R58" s="66">
        <v>1</v>
      </c>
      <c r="S58" s="66"/>
      <c r="T58" s="66">
        <v>1</v>
      </c>
      <c r="U58" s="66">
        <v>1</v>
      </c>
      <c r="V58" s="66">
        <v>1</v>
      </c>
      <c r="W58" s="66"/>
      <c r="X58" s="66">
        <v>1</v>
      </c>
      <c r="Y58" s="66"/>
      <c r="Z58" s="66">
        <v>1</v>
      </c>
      <c r="AA58" s="66"/>
      <c r="AB58" s="67"/>
      <c r="AC58" s="67"/>
      <c r="AD58" s="66">
        <v>1</v>
      </c>
      <c r="AE58" s="66">
        <v>1</v>
      </c>
      <c r="AF58" s="66"/>
      <c r="AG58" s="66"/>
      <c r="AH58" s="66"/>
      <c r="AI58" s="66"/>
      <c r="AJ58" s="66"/>
      <c r="AK58" s="66">
        <v>1</v>
      </c>
      <c r="AL58" s="66"/>
      <c r="AM58" s="68">
        <f t="shared" si="16"/>
        <v>4</v>
      </c>
      <c r="AN58" s="68">
        <f t="shared" si="17"/>
        <v>8</v>
      </c>
      <c r="AO58" s="68">
        <f t="shared" si="18"/>
        <v>3</v>
      </c>
      <c r="AP58" s="69">
        <f t="shared" si="19"/>
        <v>15</v>
      </c>
    </row>
    <row r="59" spans="1:42" ht="9.75">
      <c r="A59" s="54" t="s">
        <v>76</v>
      </c>
      <c r="B59" s="70" t="s">
        <v>124</v>
      </c>
      <c r="C59" s="66"/>
      <c r="D59" s="66"/>
      <c r="E59" s="66">
        <v>1</v>
      </c>
      <c r="F59" s="66"/>
      <c r="G59" s="66">
        <v>1</v>
      </c>
      <c r="H59" s="66"/>
      <c r="I59" s="66"/>
      <c r="J59" s="66">
        <v>1</v>
      </c>
      <c r="K59" s="66"/>
      <c r="L59" s="66"/>
      <c r="M59" s="66"/>
      <c r="N59" s="66"/>
      <c r="O59" s="66"/>
      <c r="P59" s="66">
        <v>1</v>
      </c>
      <c r="Q59" s="66"/>
      <c r="R59" s="66">
        <v>1</v>
      </c>
      <c r="S59" s="66"/>
      <c r="T59" s="66"/>
      <c r="U59" s="66">
        <v>1</v>
      </c>
      <c r="V59" s="66">
        <v>1</v>
      </c>
      <c r="W59" s="66"/>
      <c r="X59" s="66">
        <v>1</v>
      </c>
      <c r="Y59" s="66">
        <v>1</v>
      </c>
      <c r="Z59" s="66">
        <v>1</v>
      </c>
      <c r="AA59" s="66"/>
      <c r="AB59" s="67"/>
      <c r="AC59" s="67"/>
      <c r="AD59" s="66">
        <v>1</v>
      </c>
      <c r="AE59" s="66">
        <v>1</v>
      </c>
      <c r="AF59" s="66">
        <v>1</v>
      </c>
      <c r="AG59" s="66">
        <v>1</v>
      </c>
      <c r="AH59" s="66"/>
      <c r="AI59" s="66"/>
      <c r="AJ59" s="66">
        <v>1</v>
      </c>
      <c r="AK59" s="66">
        <v>1</v>
      </c>
      <c r="AL59" s="66"/>
      <c r="AM59" s="68">
        <f t="shared" si="16"/>
        <v>3</v>
      </c>
      <c r="AN59" s="68">
        <f t="shared" si="17"/>
        <v>7</v>
      </c>
      <c r="AO59" s="68">
        <f t="shared" si="18"/>
        <v>6</v>
      </c>
      <c r="AP59" s="69">
        <f t="shared" si="19"/>
        <v>16</v>
      </c>
    </row>
    <row r="60" spans="1:42" ht="12.75" customHeight="1">
      <c r="A60" s="81" t="s">
        <v>179</v>
      </c>
      <c r="B60" s="82"/>
      <c r="C60" s="71">
        <f aca="true" t="shared" si="20" ref="C60:AL60">SUM(C6:C13,C16:C21,C23:C35,C37:C38)</f>
        <v>9</v>
      </c>
      <c r="D60" s="71">
        <f t="shared" si="20"/>
        <v>16</v>
      </c>
      <c r="E60" s="71">
        <f t="shared" si="20"/>
        <v>7</v>
      </c>
      <c r="F60" s="71">
        <f t="shared" si="20"/>
        <v>8</v>
      </c>
      <c r="G60" s="71">
        <f t="shared" si="20"/>
        <v>5</v>
      </c>
      <c r="H60" s="71">
        <f t="shared" si="20"/>
        <v>16</v>
      </c>
      <c r="I60" s="71">
        <f t="shared" si="20"/>
        <v>1</v>
      </c>
      <c r="J60" s="71">
        <f t="shared" si="20"/>
        <v>4</v>
      </c>
      <c r="K60" s="71">
        <f t="shared" si="20"/>
        <v>2</v>
      </c>
      <c r="L60" s="71">
        <f t="shared" si="20"/>
        <v>8</v>
      </c>
      <c r="M60" s="71">
        <f t="shared" si="20"/>
        <v>17</v>
      </c>
      <c r="N60" s="71">
        <f t="shared" si="20"/>
        <v>11</v>
      </c>
      <c r="O60" s="71">
        <f t="shared" si="20"/>
        <v>6</v>
      </c>
      <c r="P60" s="71">
        <f t="shared" si="20"/>
        <v>8</v>
      </c>
      <c r="Q60" s="71">
        <f t="shared" si="20"/>
        <v>8</v>
      </c>
      <c r="R60" s="71">
        <f t="shared" si="20"/>
        <v>9</v>
      </c>
      <c r="S60" s="71">
        <f t="shared" si="20"/>
        <v>8</v>
      </c>
      <c r="T60" s="71">
        <f t="shared" si="20"/>
        <v>14</v>
      </c>
      <c r="U60" s="71">
        <f t="shared" si="20"/>
        <v>17</v>
      </c>
      <c r="V60" s="71">
        <f t="shared" si="20"/>
        <v>4</v>
      </c>
      <c r="W60" s="71">
        <f t="shared" si="20"/>
        <v>2</v>
      </c>
      <c r="X60" s="71">
        <f t="shared" si="20"/>
        <v>10</v>
      </c>
      <c r="Y60" s="71">
        <f t="shared" si="20"/>
        <v>5</v>
      </c>
      <c r="Z60" s="71">
        <f t="shared" si="20"/>
        <v>7</v>
      </c>
      <c r="AA60" s="71">
        <f t="shared" si="20"/>
        <v>2</v>
      </c>
      <c r="AB60" s="71">
        <f t="shared" si="20"/>
        <v>11</v>
      </c>
      <c r="AC60" s="71">
        <f t="shared" si="20"/>
        <v>14</v>
      </c>
      <c r="AD60" s="71">
        <f t="shared" si="20"/>
        <v>23</v>
      </c>
      <c r="AE60" s="71">
        <f t="shared" si="20"/>
        <v>3</v>
      </c>
      <c r="AF60" s="71">
        <f t="shared" si="20"/>
        <v>10</v>
      </c>
      <c r="AG60" s="71">
        <f t="shared" si="20"/>
        <v>5</v>
      </c>
      <c r="AH60" s="71">
        <f t="shared" si="20"/>
        <v>3</v>
      </c>
      <c r="AI60" s="71">
        <f t="shared" si="20"/>
        <v>6</v>
      </c>
      <c r="AJ60" s="71">
        <f t="shared" si="20"/>
        <v>8</v>
      </c>
      <c r="AK60" s="71">
        <f t="shared" si="20"/>
        <v>19</v>
      </c>
      <c r="AL60" s="71">
        <f t="shared" si="20"/>
        <v>6</v>
      </c>
      <c r="AM60" s="71">
        <f>SUM(AM7:AM15,AM17:AM22,AM24:AM35,AM36:AM36)</f>
        <v>66</v>
      </c>
      <c r="AN60" s="71">
        <f>SUM(AN7:AN15,AN17:AN22,AN24:AN35,AN36:AN36)</f>
        <v>110</v>
      </c>
      <c r="AO60" s="71">
        <f>SUM(AO7:AO15,AO17:AO22,AO24:AO35,AO36:AO36)</f>
        <v>82</v>
      </c>
      <c r="AP60" s="71">
        <f>SUM(AP7:AP15,AP17:AP22,AP24:AP35,AP36:AP36)</f>
        <v>258</v>
      </c>
    </row>
    <row r="61" spans="1:42" ht="9">
      <c r="A61" s="81" t="s">
        <v>180</v>
      </c>
      <c r="B61" s="82"/>
      <c r="C61" s="71">
        <f aca="true" t="shared" si="21" ref="C61:AL61">SUM(C6:C13,C16:C21,C23:C35,C40:C50)</f>
        <v>9</v>
      </c>
      <c r="D61" s="71">
        <f t="shared" si="21"/>
        <v>15</v>
      </c>
      <c r="E61" s="71">
        <f t="shared" si="21"/>
        <v>18</v>
      </c>
      <c r="F61" s="71">
        <f t="shared" si="21"/>
        <v>7</v>
      </c>
      <c r="G61" s="71">
        <f t="shared" si="21"/>
        <v>12</v>
      </c>
      <c r="H61" s="71">
        <f t="shared" si="21"/>
        <v>15</v>
      </c>
      <c r="I61" s="71">
        <f t="shared" si="21"/>
        <v>10</v>
      </c>
      <c r="J61" s="71">
        <f t="shared" si="21"/>
        <v>5</v>
      </c>
      <c r="K61" s="71">
        <f t="shared" si="21"/>
        <v>2</v>
      </c>
      <c r="L61" s="71">
        <f t="shared" si="21"/>
        <v>18</v>
      </c>
      <c r="M61" s="71">
        <f t="shared" si="21"/>
        <v>27</v>
      </c>
      <c r="N61" s="71">
        <f t="shared" si="21"/>
        <v>12</v>
      </c>
      <c r="O61" s="71">
        <f t="shared" si="21"/>
        <v>6</v>
      </c>
      <c r="P61" s="71">
        <f t="shared" si="21"/>
        <v>8</v>
      </c>
      <c r="Q61" s="71">
        <f t="shared" si="21"/>
        <v>8</v>
      </c>
      <c r="R61" s="71">
        <f t="shared" si="21"/>
        <v>13</v>
      </c>
      <c r="S61" s="71">
        <f t="shared" si="21"/>
        <v>15</v>
      </c>
      <c r="T61" s="71">
        <f t="shared" si="21"/>
        <v>17</v>
      </c>
      <c r="U61" s="71">
        <f t="shared" si="21"/>
        <v>26</v>
      </c>
      <c r="V61" s="71">
        <f t="shared" si="21"/>
        <v>10</v>
      </c>
      <c r="W61" s="71">
        <f t="shared" si="21"/>
        <v>1</v>
      </c>
      <c r="X61" s="71">
        <f t="shared" si="21"/>
        <v>17</v>
      </c>
      <c r="Y61" s="71">
        <f t="shared" si="21"/>
        <v>6</v>
      </c>
      <c r="Z61" s="71">
        <f t="shared" si="21"/>
        <v>7</v>
      </c>
      <c r="AA61" s="71">
        <f t="shared" si="21"/>
        <v>1</v>
      </c>
      <c r="AB61" s="71">
        <f t="shared" si="21"/>
        <v>20</v>
      </c>
      <c r="AC61" s="71">
        <f t="shared" si="21"/>
        <v>24</v>
      </c>
      <c r="AD61" s="71">
        <f t="shared" si="21"/>
        <v>22</v>
      </c>
      <c r="AE61" s="71">
        <f t="shared" si="21"/>
        <v>10</v>
      </c>
      <c r="AF61" s="71">
        <f t="shared" si="21"/>
        <v>16</v>
      </c>
      <c r="AG61" s="71">
        <f t="shared" si="21"/>
        <v>5</v>
      </c>
      <c r="AH61" s="71">
        <f t="shared" si="21"/>
        <v>2</v>
      </c>
      <c r="AI61" s="71">
        <f t="shared" si="21"/>
        <v>16</v>
      </c>
      <c r="AJ61" s="71">
        <f t="shared" si="21"/>
        <v>18</v>
      </c>
      <c r="AK61" s="71">
        <f t="shared" si="21"/>
        <v>19</v>
      </c>
      <c r="AL61" s="71">
        <f t="shared" si="21"/>
        <v>13</v>
      </c>
      <c r="AM61" s="71">
        <f>SUM(AM8:AM16,AM18:AM23,AM25:AM35,AM36:AM37)</f>
        <v>68</v>
      </c>
      <c r="AN61" s="71">
        <f>SUM(AN8:AN16,AN18:AN23,AN25:AN35,AN36:AN37)</f>
        <v>118</v>
      </c>
      <c r="AO61" s="71">
        <f>SUM(AO8:AO16,AO18:AO23,AO25:AO35,AO36:AO37)</f>
        <v>83</v>
      </c>
      <c r="AP61" s="71">
        <f>SUM(AP8:AP16,AP18:AP23,AP25:AP35,AP36:AP37)</f>
        <v>269</v>
      </c>
    </row>
    <row r="62" spans="1:42" ht="9">
      <c r="A62" s="81" t="s">
        <v>181</v>
      </c>
      <c r="B62" s="82"/>
      <c r="C62" s="71">
        <f aca="true" t="shared" si="22" ref="C62:AL62">SUM(C6:C13,C16:C21,C23:C35,C52:C59)</f>
        <v>9</v>
      </c>
      <c r="D62" s="71">
        <f t="shared" si="22"/>
        <v>14</v>
      </c>
      <c r="E62" s="71">
        <f t="shared" si="22"/>
        <v>15</v>
      </c>
      <c r="F62" s="71">
        <f t="shared" si="22"/>
        <v>12</v>
      </c>
      <c r="G62" s="71">
        <f t="shared" si="22"/>
        <v>12</v>
      </c>
      <c r="H62" s="71">
        <f t="shared" si="22"/>
        <v>14</v>
      </c>
      <c r="I62" s="71">
        <f t="shared" si="22"/>
        <v>1</v>
      </c>
      <c r="J62" s="71">
        <f t="shared" si="22"/>
        <v>11</v>
      </c>
      <c r="K62" s="71">
        <f t="shared" si="22"/>
        <v>2</v>
      </c>
      <c r="L62" s="71">
        <f t="shared" si="22"/>
        <v>12</v>
      </c>
      <c r="M62" s="71">
        <f t="shared" si="22"/>
        <v>16</v>
      </c>
      <c r="N62" s="71">
        <f t="shared" si="22"/>
        <v>12</v>
      </c>
      <c r="O62" s="71">
        <f t="shared" si="22"/>
        <v>6</v>
      </c>
      <c r="P62" s="71">
        <f t="shared" si="22"/>
        <v>16</v>
      </c>
      <c r="Q62" s="71">
        <f t="shared" si="22"/>
        <v>8</v>
      </c>
      <c r="R62" s="71">
        <f t="shared" si="22"/>
        <v>17</v>
      </c>
      <c r="S62" s="71">
        <f t="shared" si="22"/>
        <v>7</v>
      </c>
      <c r="T62" s="71">
        <f t="shared" si="22"/>
        <v>18</v>
      </c>
      <c r="U62" s="71">
        <f t="shared" si="22"/>
        <v>23</v>
      </c>
      <c r="V62" s="71">
        <f t="shared" si="22"/>
        <v>4</v>
      </c>
      <c r="W62" s="71">
        <f t="shared" si="22"/>
        <v>1</v>
      </c>
      <c r="X62" s="71">
        <f t="shared" si="22"/>
        <v>16</v>
      </c>
      <c r="Y62" s="71">
        <f t="shared" si="22"/>
        <v>6</v>
      </c>
      <c r="Z62" s="71">
        <f t="shared" si="22"/>
        <v>12</v>
      </c>
      <c r="AA62" s="71">
        <f t="shared" si="22"/>
        <v>1</v>
      </c>
      <c r="AB62" s="71">
        <f t="shared" si="22"/>
        <v>9</v>
      </c>
      <c r="AC62" s="71">
        <f t="shared" si="22"/>
        <v>13</v>
      </c>
      <c r="AD62" s="71">
        <f t="shared" si="22"/>
        <v>30</v>
      </c>
      <c r="AE62" s="71">
        <f t="shared" si="22"/>
        <v>10</v>
      </c>
      <c r="AF62" s="71">
        <f t="shared" si="22"/>
        <v>11</v>
      </c>
      <c r="AG62" s="71">
        <f t="shared" si="22"/>
        <v>6</v>
      </c>
      <c r="AH62" s="71">
        <f t="shared" si="22"/>
        <v>2</v>
      </c>
      <c r="AI62" s="71">
        <f t="shared" si="22"/>
        <v>5</v>
      </c>
      <c r="AJ62" s="71">
        <f t="shared" si="22"/>
        <v>8</v>
      </c>
      <c r="AK62" s="71">
        <f t="shared" si="22"/>
        <v>26</v>
      </c>
      <c r="AL62" s="71">
        <f t="shared" si="22"/>
        <v>4</v>
      </c>
      <c r="AM62" s="71">
        <f>SUM(AM10:AM18,AM20:AM25,AM27:AM36,AM38:AM39)</f>
        <v>67</v>
      </c>
      <c r="AN62" s="71">
        <f>SUM(AN10:AN18,AN20:AN25,AN27:AN36,AN38:AN39)</f>
        <v>106</v>
      </c>
      <c r="AO62" s="71">
        <f>SUM(AO10:AO18,AO20:AO25,AO27:AO36,AO38:AO39)</f>
        <v>81</v>
      </c>
      <c r="AP62" s="71">
        <f>SUM(AP10:AP18,AP20:AP25,AP27:AP36,AP38:AP39)</f>
        <v>254</v>
      </c>
    </row>
  </sheetData>
  <sheetProtection/>
  <mergeCells count="11">
    <mergeCell ref="A1:P1"/>
    <mergeCell ref="AM4:AP4"/>
    <mergeCell ref="B5:AL5"/>
    <mergeCell ref="B15:AL15"/>
    <mergeCell ref="B22:AL22"/>
    <mergeCell ref="A61:B61"/>
    <mergeCell ref="A62:B62"/>
    <mergeCell ref="B36:AL36"/>
    <mergeCell ref="B39:AL39"/>
    <mergeCell ref="A60:B60"/>
    <mergeCell ref="B51:AL51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9"/>
  <sheetViews>
    <sheetView tabSelected="1" view="pageBreakPreview" zoomScale="27" zoomScaleNormal="27" zoomScaleSheetLayoutView="27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AR8" sqref="AR8"/>
    </sheetView>
  </sheetViews>
  <sheetFormatPr defaultColWidth="8.875" defaultRowHeight="12.75"/>
  <cols>
    <col min="1" max="1" width="9.50390625" style="27" customWidth="1"/>
    <col min="2" max="2" width="126.75390625" style="22" customWidth="1"/>
    <col min="3" max="3" width="32.25390625" style="23" customWidth="1"/>
    <col min="4" max="4" width="19.50390625" style="22" customWidth="1"/>
    <col min="5" max="5" width="22.50390625" style="22" customWidth="1"/>
    <col min="6" max="6" width="15.875" style="22" customWidth="1"/>
    <col min="7" max="7" width="18.00390625" style="22" customWidth="1"/>
    <col min="8" max="8" width="12.25390625" style="22" customWidth="1"/>
    <col min="9" max="9" width="15.875" style="22" customWidth="1"/>
    <col min="10" max="11" width="11.50390625" style="22" customWidth="1"/>
    <col min="12" max="12" width="16.75390625" style="22" customWidth="1"/>
    <col min="13" max="13" width="15.875" style="22" customWidth="1"/>
    <col min="14" max="37" width="11.50390625" style="24" customWidth="1"/>
    <col min="38" max="43" width="9.75390625" style="27" customWidth="1"/>
    <col min="44" max="44" width="13.125" style="28" customWidth="1"/>
    <col min="45" max="45" width="15.50390625" style="28" customWidth="1"/>
    <col min="46" max="46" width="12.875" style="28" customWidth="1"/>
    <col min="47" max="47" width="14.50390625" style="29" customWidth="1"/>
    <col min="48" max="16384" width="8.875" style="29" customWidth="1"/>
  </cols>
  <sheetData>
    <row r="1" spans="1:46" s="11" customFormat="1" ht="51.75" customHeight="1">
      <c r="A1" s="85" t="s">
        <v>184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89"/>
      <c r="AC1" s="89"/>
      <c r="AD1" s="89"/>
      <c r="AE1" s="89"/>
      <c r="AF1" s="89"/>
      <c r="AG1" s="89"/>
      <c r="AH1" s="89"/>
      <c r="AI1" s="89"/>
      <c r="AJ1" s="89"/>
      <c r="AK1" s="7"/>
      <c r="AL1" s="8"/>
      <c r="AM1" s="8"/>
      <c r="AN1" s="8"/>
      <c r="AO1" s="9"/>
      <c r="AP1" s="9"/>
      <c r="AQ1" s="9"/>
      <c r="AR1" s="10"/>
      <c r="AS1" s="10"/>
      <c r="AT1" s="10"/>
    </row>
    <row r="2" spans="1:46" s="11" customFormat="1" ht="37.5" customHeight="1">
      <c r="A2" s="12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9"/>
      <c r="AP2" s="9"/>
      <c r="AQ2" s="9"/>
      <c r="AR2" s="10"/>
      <c r="AS2" s="10"/>
      <c r="AT2" s="10"/>
    </row>
    <row r="3" spans="1:46" s="11" customFormat="1" ht="30" customHeight="1">
      <c r="A3" s="6"/>
      <c r="B3" s="6"/>
      <c r="C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9"/>
      <c r="AP3" s="9"/>
      <c r="AQ3" s="9"/>
      <c r="AR3" s="10"/>
      <c r="AS3" s="10"/>
      <c r="AT3" s="10"/>
    </row>
    <row r="4" spans="1:47" s="13" customFormat="1" ht="53.25" customHeight="1">
      <c r="A4" s="84" t="s">
        <v>11</v>
      </c>
      <c r="B4" s="84" t="s">
        <v>12</v>
      </c>
      <c r="C4" s="93" t="s">
        <v>30</v>
      </c>
      <c r="D4" s="84" t="s">
        <v>36</v>
      </c>
      <c r="E4" s="84"/>
      <c r="F4" s="84"/>
      <c r="G4" s="84"/>
      <c r="H4" s="84"/>
      <c r="I4" s="84"/>
      <c r="J4" s="84"/>
      <c r="K4" s="84"/>
      <c r="L4" s="84"/>
      <c r="M4" s="84"/>
      <c r="N4" s="84" t="s">
        <v>37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98" t="s">
        <v>42</v>
      </c>
      <c r="AM4" s="99"/>
      <c r="AN4" s="99"/>
      <c r="AO4" s="99"/>
      <c r="AP4" s="99"/>
      <c r="AQ4" s="99"/>
      <c r="AR4" s="99"/>
      <c r="AS4" s="99"/>
      <c r="AT4" s="99"/>
      <c r="AU4" s="100"/>
    </row>
    <row r="5" spans="1:47" s="13" customFormat="1" ht="53.25" customHeight="1">
      <c r="A5" s="84"/>
      <c r="B5" s="84"/>
      <c r="C5" s="93"/>
      <c r="D5" s="93" t="s">
        <v>45</v>
      </c>
      <c r="E5" s="90" t="s">
        <v>46</v>
      </c>
      <c r="F5" s="90" t="s">
        <v>40</v>
      </c>
      <c r="G5" s="90" t="s">
        <v>48</v>
      </c>
      <c r="H5" s="86" t="s">
        <v>31</v>
      </c>
      <c r="I5" s="86" t="s">
        <v>32</v>
      </c>
      <c r="J5" s="86" t="s">
        <v>50</v>
      </c>
      <c r="K5" s="86" t="s">
        <v>33</v>
      </c>
      <c r="L5" s="90" t="s">
        <v>49</v>
      </c>
      <c r="M5" s="93" t="s">
        <v>47</v>
      </c>
      <c r="N5" s="84" t="s">
        <v>3</v>
      </c>
      <c r="O5" s="84"/>
      <c r="P5" s="84"/>
      <c r="Q5" s="84"/>
      <c r="R5" s="84"/>
      <c r="S5" s="84"/>
      <c r="T5" s="84"/>
      <c r="U5" s="84"/>
      <c r="V5" s="84" t="s">
        <v>35</v>
      </c>
      <c r="W5" s="84"/>
      <c r="X5" s="84"/>
      <c r="Y5" s="84"/>
      <c r="Z5" s="84"/>
      <c r="AA5" s="84"/>
      <c r="AB5" s="84"/>
      <c r="AC5" s="84"/>
      <c r="AD5" s="84" t="s">
        <v>4</v>
      </c>
      <c r="AE5" s="84"/>
      <c r="AF5" s="84"/>
      <c r="AG5" s="84"/>
      <c r="AH5" s="84"/>
      <c r="AI5" s="84"/>
      <c r="AJ5" s="84"/>
      <c r="AK5" s="84"/>
      <c r="AL5" s="98" t="s">
        <v>43</v>
      </c>
      <c r="AM5" s="99"/>
      <c r="AN5" s="99"/>
      <c r="AO5" s="99"/>
      <c r="AP5" s="99"/>
      <c r="AQ5" s="99"/>
      <c r="AR5" s="98" t="s">
        <v>44</v>
      </c>
      <c r="AS5" s="99"/>
      <c r="AT5" s="99"/>
      <c r="AU5" s="100"/>
    </row>
    <row r="6" spans="1:47" s="13" customFormat="1" ht="52.5" customHeight="1">
      <c r="A6" s="84"/>
      <c r="B6" s="94"/>
      <c r="C6" s="93"/>
      <c r="D6" s="93"/>
      <c r="E6" s="91"/>
      <c r="F6" s="91"/>
      <c r="G6" s="91"/>
      <c r="H6" s="87"/>
      <c r="I6" s="87"/>
      <c r="J6" s="87"/>
      <c r="K6" s="87"/>
      <c r="L6" s="91"/>
      <c r="M6" s="93"/>
      <c r="N6" s="84" t="s">
        <v>14</v>
      </c>
      <c r="O6" s="84"/>
      <c r="P6" s="84"/>
      <c r="Q6" s="84"/>
      <c r="R6" s="84" t="s">
        <v>15</v>
      </c>
      <c r="S6" s="84"/>
      <c r="T6" s="84"/>
      <c r="U6" s="84"/>
      <c r="V6" s="84" t="s">
        <v>16</v>
      </c>
      <c r="W6" s="84"/>
      <c r="X6" s="84"/>
      <c r="Y6" s="84"/>
      <c r="Z6" s="84" t="s">
        <v>17</v>
      </c>
      <c r="AA6" s="84"/>
      <c r="AB6" s="84"/>
      <c r="AC6" s="84"/>
      <c r="AD6" s="84" t="s">
        <v>23</v>
      </c>
      <c r="AE6" s="84"/>
      <c r="AF6" s="84"/>
      <c r="AG6" s="84"/>
      <c r="AH6" s="84" t="s">
        <v>24</v>
      </c>
      <c r="AI6" s="84"/>
      <c r="AJ6" s="84"/>
      <c r="AK6" s="84"/>
      <c r="AL6" s="95" t="s">
        <v>0</v>
      </c>
      <c r="AM6" s="95" t="s">
        <v>1</v>
      </c>
      <c r="AN6" s="95" t="s">
        <v>2</v>
      </c>
      <c r="AO6" s="95" t="s">
        <v>25</v>
      </c>
      <c r="AP6" s="95" t="s">
        <v>26</v>
      </c>
      <c r="AQ6" s="95" t="s">
        <v>27</v>
      </c>
      <c r="AR6" s="90" t="s">
        <v>52</v>
      </c>
      <c r="AS6" s="101" t="s">
        <v>51</v>
      </c>
      <c r="AT6" s="90" t="s">
        <v>53</v>
      </c>
      <c r="AU6" s="90" t="s">
        <v>39</v>
      </c>
    </row>
    <row r="7" spans="1:47" s="13" customFormat="1" ht="302.25" customHeight="1">
      <c r="A7" s="84"/>
      <c r="B7" s="94"/>
      <c r="C7" s="93"/>
      <c r="D7" s="93"/>
      <c r="E7" s="92"/>
      <c r="F7" s="92"/>
      <c r="G7" s="92"/>
      <c r="H7" s="88"/>
      <c r="I7" s="88"/>
      <c r="J7" s="88"/>
      <c r="K7" s="88"/>
      <c r="L7" s="92"/>
      <c r="M7" s="93"/>
      <c r="N7" s="1" t="s">
        <v>21</v>
      </c>
      <c r="O7" s="1" t="s">
        <v>22</v>
      </c>
      <c r="P7" s="1" t="s">
        <v>41</v>
      </c>
      <c r="Q7" s="1" t="s">
        <v>38</v>
      </c>
      <c r="R7" s="1" t="s">
        <v>21</v>
      </c>
      <c r="S7" s="1" t="s">
        <v>22</v>
      </c>
      <c r="T7" s="1" t="s">
        <v>41</v>
      </c>
      <c r="U7" s="1" t="s">
        <v>38</v>
      </c>
      <c r="V7" s="1" t="s">
        <v>21</v>
      </c>
      <c r="W7" s="1" t="s">
        <v>22</v>
      </c>
      <c r="X7" s="1" t="s">
        <v>41</v>
      </c>
      <c r="Y7" s="1" t="s">
        <v>38</v>
      </c>
      <c r="Z7" s="1" t="s">
        <v>21</v>
      </c>
      <c r="AA7" s="1" t="s">
        <v>22</v>
      </c>
      <c r="AB7" s="1" t="s">
        <v>41</v>
      </c>
      <c r="AC7" s="1" t="s">
        <v>38</v>
      </c>
      <c r="AD7" s="1" t="s">
        <v>21</v>
      </c>
      <c r="AE7" s="1" t="s">
        <v>22</v>
      </c>
      <c r="AF7" s="1" t="s">
        <v>41</v>
      </c>
      <c r="AG7" s="1" t="s">
        <v>38</v>
      </c>
      <c r="AH7" s="1" t="s">
        <v>21</v>
      </c>
      <c r="AI7" s="1" t="s">
        <v>22</v>
      </c>
      <c r="AJ7" s="1" t="s">
        <v>41</v>
      </c>
      <c r="AK7" s="1" t="s">
        <v>38</v>
      </c>
      <c r="AL7" s="96"/>
      <c r="AM7" s="96"/>
      <c r="AN7" s="96"/>
      <c r="AO7" s="96"/>
      <c r="AP7" s="96"/>
      <c r="AQ7" s="96"/>
      <c r="AR7" s="92"/>
      <c r="AS7" s="102"/>
      <c r="AT7" s="97"/>
      <c r="AU7" s="92"/>
    </row>
    <row r="8" spans="1:47" s="15" customFormat="1" ht="44.25">
      <c r="A8" s="5" t="s">
        <v>13</v>
      </c>
      <c r="B8" s="2" t="s">
        <v>28</v>
      </c>
      <c r="C8" s="5"/>
      <c r="D8" s="14">
        <f aca="true" t="shared" si="0" ref="D8:M8">SUM(D9:D16)</f>
        <v>615</v>
      </c>
      <c r="E8" s="14">
        <f t="shared" si="0"/>
        <v>425</v>
      </c>
      <c r="F8" s="14">
        <f t="shared" si="0"/>
        <v>50</v>
      </c>
      <c r="G8" s="14">
        <f t="shared" si="0"/>
        <v>310</v>
      </c>
      <c r="H8" s="14">
        <f t="shared" si="0"/>
        <v>0</v>
      </c>
      <c r="I8" s="14">
        <f t="shared" si="0"/>
        <v>310</v>
      </c>
      <c r="J8" s="14">
        <f t="shared" si="0"/>
        <v>0</v>
      </c>
      <c r="K8" s="14">
        <f t="shared" si="0"/>
        <v>0</v>
      </c>
      <c r="L8" s="14">
        <f t="shared" si="0"/>
        <v>65</v>
      </c>
      <c r="M8" s="14">
        <f t="shared" si="0"/>
        <v>190</v>
      </c>
      <c r="N8" s="14">
        <f>SUM(N9:N17)</f>
        <v>15</v>
      </c>
      <c r="O8" s="14">
        <f aca="true" t="shared" si="1" ref="O8:AK8">SUM(O9:O17)</f>
        <v>105</v>
      </c>
      <c r="P8" s="14">
        <f t="shared" si="1"/>
        <v>30</v>
      </c>
      <c r="Q8" s="14">
        <f t="shared" si="1"/>
        <v>70</v>
      </c>
      <c r="R8" s="14">
        <f t="shared" si="1"/>
        <v>5</v>
      </c>
      <c r="S8" s="14">
        <f t="shared" si="1"/>
        <v>85</v>
      </c>
      <c r="T8" s="14">
        <f t="shared" si="1"/>
        <v>10</v>
      </c>
      <c r="U8" s="14">
        <f t="shared" si="1"/>
        <v>20</v>
      </c>
      <c r="V8" s="14">
        <f t="shared" si="1"/>
        <v>0</v>
      </c>
      <c r="W8" s="14">
        <f t="shared" si="1"/>
        <v>60</v>
      </c>
      <c r="X8" s="14">
        <f t="shared" si="1"/>
        <v>10</v>
      </c>
      <c r="Y8" s="14">
        <f t="shared" si="1"/>
        <v>30</v>
      </c>
      <c r="Z8" s="14">
        <f t="shared" si="1"/>
        <v>0</v>
      </c>
      <c r="AA8" s="14">
        <f t="shared" si="1"/>
        <v>60</v>
      </c>
      <c r="AB8" s="14">
        <f t="shared" si="1"/>
        <v>10</v>
      </c>
      <c r="AC8" s="14">
        <f t="shared" si="1"/>
        <v>30</v>
      </c>
      <c r="AD8" s="14">
        <f t="shared" si="1"/>
        <v>30</v>
      </c>
      <c r="AE8" s="14">
        <f t="shared" si="1"/>
        <v>15</v>
      </c>
      <c r="AF8" s="14">
        <f t="shared" si="1"/>
        <v>5</v>
      </c>
      <c r="AG8" s="14">
        <f t="shared" si="1"/>
        <v>50</v>
      </c>
      <c r="AH8" s="14">
        <f t="shared" si="1"/>
        <v>0</v>
      </c>
      <c r="AI8" s="14">
        <f t="shared" si="1"/>
        <v>0</v>
      </c>
      <c r="AJ8" s="14">
        <f t="shared" si="1"/>
        <v>0</v>
      </c>
      <c r="AK8" s="14">
        <f t="shared" si="1"/>
        <v>0</v>
      </c>
      <c r="AL8" s="14">
        <f>SUM(AL9:AL17)</f>
        <v>7</v>
      </c>
      <c r="AM8" s="14">
        <f>SUM(AM9:AM17)</f>
        <v>3</v>
      </c>
      <c r="AN8" s="14">
        <f>SUM(AN9:AN17)</f>
        <v>4</v>
      </c>
      <c r="AO8" s="14">
        <f>SUM(AO9:AO17)</f>
        <v>4</v>
      </c>
      <c r="AP8" s="14">
        <f>SUM(AP9:AP17)</f>
        <v>4</v>
      </c>
      <c r="AQ8" s="14">
        <f>SUM(AQ9:AQ17)</f>
        <v>0</v>
      </c>
      <c r="AR8" s="14">
        <f>SUM(AR9:AR17)</f>
        <v>15</v>
      </c>
      <c r="AS8" s="14">
        <f>SUM(AS9:AS17)</f>
        <v>16</v>
      </c>
      <c r="AT8" s="14">
        <f>SUM(AT9:AT17)</f>
        <v>2</v>
      </c>
      <c r="AU8" s="14">
        <f>SUM(AU9:AU17)</f>
        <v>12</v>
      </c>
    </row>
    <row r="9" spans="1:47" s="13" customFormat="1" ht="36.75" customHeight="1">
      <c r="A9" s="4" t="s">
        <v>10</v>
      </c>
      <c r="B9" s="32" t="s">
        <v>114</v>
      </c>
      <c r="C9" s="33" t="s">
        <v>56</v>
      </c>
      <c r="D9" s="31">
        <f>SUM(E9,M9)</f>
        <v>300</v>
      </c>
      <c r="E9" s="31">
        <f>SUM(F9:G9,L9)</f>
        <v>220</v>
      </c>
      <c r="F9" s="31">
        <f>SUM(N9,R9,V9,Z9,AD9,AH9)</f>
        <v>0</v>
      </c>
      <c r="G9" s="31">
        <f>SUM(O9,S9,W9,AA9,AE9,AI9)</f>
        <v>180</v>
      </c>
      <c r="H9" s="34"/>
      <c r="I9" s="34">
        <v>180</v>
      </c>
      <c r="J9" s="34"/>
      <c r="K9" s="34"/>
      <c r="L9" s="31">
        <f>SUM(P9,T9,X9,AB9,AF9,AJ9)</f>
        <v>40</v>
      </c>
      <c r="M9" s="31">
        <f>SUM(Q9,U9,Y9,AC9,AG9,AK9)</f>
        <v>80</v>
      </c>
      <c r="N9" s="16"/>
      <c r="O9" s="16">
        <v>30</v>
      </c>
      <c r="P9" s="16">
        <v>10</v>
      </c>
      <c r="Q9" s="16">
        <v>10</v>
      </c>
      <c r="R9" s="16"/>
      <c r="S9" s="16">
        <v>30</v>
      </c>
      <c r="T9" s="16">
        <v>10</v>
      </c>
      <c r="U9" s="16">
        <v>10</v>
      </c>
      <c r="V9" s="16"/>
      <c r="W9" s="16">
        <v>60</v>
      </c>
      <c r="X9" s="16">
        <v>10</v>
      </c>
      <c r="Y9" s="16">
        <v>30</v>
      </c>
      <c r="Z9" s="16"/>
      <c r="AA9" s="16">
        <v>60</v>
      </c>
      <c r="AB9" s="16">
        <v>10</v>
      </c>
      <c r="AC9" s="16">
        <v>30</v>
      </c>
      <c r="AD9" s="16"/>
      <c r="AE9" s="16"/>
      <c r="AF9" s="16"/>
      <c r="AG9" s="16"/>
      <c r="AH9" s="16"/>
      <c r="AI9" s="16"/>
      <c r="AJ9" s="16"/>
      <c r="AK9" s="16"/>
      <c r="AL9" s="30">
        <v>2</v>
      </c>
      <c r="AM9" s="30">
        <v>2</v>
      </c>
      <c r="AN9" s="30">
        <v>4</v>
      </c>
      <c r="AO9" s="30">
        <v>4</v>
      </c>
      <c r="AP9" s="30"/>
      <c r="AQ9" s="16"/>
      <c r="AR9" s="16">
        <v>9</v>
      </c>
      <c r="AS9" s="16">
        <v>12</v>
      </c>
      <c r="AT9" s="30"/>
      <c r="AU9" s="30">
        <v>12</v>
      </c>
    </row>
    <row r="10" spans="1:47" s="13" customFormat="1" ht="40.5" customHeight="1">
      <c r="A10" s="4" t="s">
        <v>9</v>
      </c>
      <c r="B10" s="35" t="s">
        <v>65</v>
      </c>
      <c r="C10" s="33" t="s">
        <v>132</v>
      </c>
      <c r="D10" s="31">
        <f aca="true" t="shared" si="2" ref="D10:D17">SUM(E10,M10)</f>
        <v>60</v>
      </c>
      <c r="E10" s="31">
        <f aca="true" t="shared" si="3" ref="E10:E17">SUM(F10:G10,L10)</f>
        <v>60</v>
      </c>
      <c r="F10" s="31">
        <f aca="true" t="shared" si="4" ref="F10:F17">SUM(N10,R10,V10,Z10,AD10,AH10)</f>
        <v>0</v>
      </c>
      <c r="G10" s="31">
        <f aca="true" t="shared" si="5" ref="G10:G17">SUM(O10,S10,W10,AA10,AE10,AI10)</f>
        <v>60</v>
      </c>
      <c r="H10" s="34"/>
      <c r="I10" s="34">
        <v>60</v>
      </c>
      <c r="J10" s="34"/>
      <c r="K10" s="34"/>
      <c r="L10" s="31">
        <f aca="true" t="shared" si="6" ref="L10:L17">SUM(P10,T10,X10,AB10,AF10,AJ10)</f>
        <v>0</v>
      </c>
      <c r="M10" s="31">
        <f aca="true" t="shared" si="7" ref="M10:M17">SUM(Q10,U10,Y10,AC10,AG10,AK10)</f>
        <v>0</v>
      </c>
      <c r="N10" s="16"/>
      <c r="O10" s="16">
        <v>30</v>
      </c>
      <c r="P10" s="16"/>
      <c r="Q10" s="16"/>
      <c r="R10" s="16"/>
      <c r="S10" s="16">
        <v>30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30"/>
      <c r="AM10" s="30"/>
      <c r="AN10" s="30"/>
      <c r="AO10" s="30"/>
      <c r="AP10" s="30"/>
      <c r="AQ10" s="16"/>
      <c r="AR10" s="16"/>
      <c r="AS10" s="16"/>
      <c r="AT10" s="30"/>
      <c r="AU10" s="30"/>
    </row>
    <row r="11" spans="1:47" s="13" customFormat="1" ht="39" customHeight="1">
      <c r="A11" s="4" t="s">
        <v>8</v>
      </c>
      <c r="B11" s="35" t="s">
        <v>58</v>
      </c>
      <c r="C11" s="33" t="s">
        <v>59</v>
      </c>
      <c r="D11" s="31">
        <f t="shared" si="2"/>
        <v>50</v>
      </c>
      <c r="E11" s="31">
        <f t="shared" si="3"/>
        <v>25</v>
      </c>
      <c r="F11" s="31">
        <f t="shared" si="4"/>
        <v>0</v>
      </c>
      <c r="G11" s="31">
        <f t="shared" si="5"/>
        <v>15</v>
      </c>
      <c r="H11" s="34"/>
      <c r="I11" s="34">
        <v>15</v>
      </c>
      <c r="J11" s="34"/>
      <c r="K11" s="34"/>
      <c r="L11" s="31">
        <f t="shared" si="6"/>
        <v>10</v>
      </c>
      <c r="M11" s="31">
        <f t="shared" si="7"/>
        <v>25</v>
      </c>
      <c r="N11" s="16"/>
      <c r="O11" s="16">
        <v>15</v>
      </c>
      <c r="P11" s="16">
        <v>10</v>
      </c>
      <c r="Q11" s="16">
        <v>25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30">
        <v>2</v>
      </c>
      <c r="AM11" s="30"/>
      <c r="AN11" s="30"/>
      <c r="AO11" s="30"/>
      <c r="AP11" s="30"/>
      <c r="AQ11" s="16"/>
      <c r="AR11" s="16">
        <v>1</v>
      </c>
      <c r="AS11" s="16">
        <v>1</v>
      </c>
      <c r="AT11" s="30"/>
      <c r="AU11" s="30"/>
    </row>
    <row r="12" spans="1:47" s="13" customFormat="1" ht="39" customHeight="1">
      <c r="A12" s="4" t="s">
        <v>7</v>
      </c>
      <c r="B12" s="35" t="s">
        <v>60</v>
      </c>
      <c r="C12" s="33" t="s">
        <v>61</v>
      </c>
      <c r="D12" s="31">
        <f t="shared" si="2"/>
        <v>50</v>
      </c>
      <c r="E12" s="31">
        <f t="shared" si="3"/>
        <v>15</v>
      </c>
      <c r="F12" s="31">
        <f t="shared" si="4"/>
        <v>0</v>
      </c>
      <c r="G12" s="31">
        <f t="shared" si="5"/>
        <v>15</v>
      </c>
      <c r="H12" s="34"/>
      <c r="I12" s="34">
        <v>15</v>
      </c>
      <c r="J12" s="34"/>
      <c r="K12" s="34"/>
      <c r="L12" s="31">
        <f t="shared" si="6"/>
        <v>0</v>
      </c>
      <c r="M12" s="31">
        <f t="shared" si="7"/>
        <v>35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>
        <v>15</v>
      </c>
      <c r="AF12" s="16"/>
      <c r="AG12" s="16">
        <v>35</v>
      </c>
      <c r="AH12" s="16"/>
      <c r="AI12" s="16"/>
      <c r="AJ12" s="16"/>
      <c r="AK12" s="16"/>
      <c r="AL12" s="30"/>
      <c r="AM12" s="30"/>
      <c r="AN12" s="30"/>
      <c r="AO12" s="30"/>
      <c r="AP12" s="30">
        <v>2</v>
      </c>
      <c r="AQ12" s="16"/>
      <c r="AR12" s="16">
        <v>1</v>
      </c>
      <c r="AS12" s="16">
        <v>2</v>
      </c>
      <c r="AT12" s="30"/>
      <c r="AU12" s="30"/>
    </row>
    <row r="13" spans="1:47" s="13" customFormat="1" ht="42.75" customHeight="1">
      <c r="A13" s="4" t="s">
        <v>6</v>
      </c>
      <c r="B13" s="35" t="s">
        <v>62</v>
      </c>
      <c r="C13" s="33" t="s">
        <v>57</v>
      </c>
      <c r="D13" s="31">
        <f t="shared" si="2"/>
        <v>15</v>
      </c>
      <c r="E13" s="31">
        <f t="shared" si="3"/>
        <v>15</v>
      </c>
      <c r="F13" s="31">
        <f t="shared" si="4"/>
        <v>15</v>
      </c>
      <c r="G13" s="31">
        <f t="shared" si="5"/>
        <v>0</v>
      </c>
      <c r="H13" s="34"/>
      <c r="I13" s="34"/>
      <c r="J13" s="34"/>
      <c r="K13" s="34"/>
      <c r="L13" s="31">
        <f t="shared" si="6"/>
        <v>0</v>
      </c>
      <c r="M13" s="31">
        <f t="shared" si="7"/>
        <v>0</v>
      </c>
      <c r="N13" s="16">
        <v>15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30"/>
      <c r="AM13" s="30"/>
      <c r="AN13" s="30"/>
      <c r="AO13" s="30"/>
      <c r="AP13" s="30"/>
      <c r="AQ13" s="16"/>
      <c r="AR13" s="16"/>
      <c r="AS13" s="16"/>
      <c r="AT13" s="30"/>
      <c r="AU13" s="30"/>
    </row>
    <row r="14" spans="1:47" s="13" customFormat="1" ht="42.75" customHeight="1">
      <c r="A14" s="4" t="s">
        <v>108</v>
      </c>
      <c r="B14" s="35" t="s">
        <v>109</v>
      </c>
      <c r="C14" s="33" t="s">
        <v>110</v>
      </c>
      <c r="D14" s="31">
        <f t="shared" si="2"/>
        <v>15</v>
      </c>
      <c r="E14" s="31">
        <f t="shared" si="3"/>
        <v>15</v>
      </c>
      <c r="F14" s="31">
        <f t="shared" si="4"/>
        <v>5</v>
      </c>
      <c r="G14" s="31">
        <f t="shared" si="5"/>
        <v>10</v>
      </c>
      <c r="H14" s="34"/>
      <c r="I14" s="34">
        <v>10</v>
      </c>
      <c r="J14" s="34"/>
      <c r="K14" s="34"/>
      <c r="L14" s="31">
        <f t="shared" si="6"/>
        <v>0</v>
      </c>
      <c r="M14" s="31">
        <f t="shared" si="7"/>
        <v>0</v>
      </c>
      <c r="N14" s="16"/>
      <c r="O14" s="16"/>
      <c r="P14" s="16"/>
      <c r="Q14" s="16"/>
      <c r="R14" s="16">
        <v>5</v>
      </c>
      <c r="S14" s="16">
        <v>10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30"/>
      <c r="AM14" s="30"/>
      <c r="AN14" s="30"/>
      <c r="AO14" s="30"/>
      <c r="AP14" s="30"/>
      <c r="AQ14" s="16"/>
      <c r="AR14" s="16"/>
      <c r="AS14" s="16"/>
      <c r="AT14" s="30"/>
      <c r="AU14" s="30"/>
    </row>
    <row r="15" spans="1:47" s="13" customFormat="1" ht="39" customHeight="1">
      <c r="A15" s="4" t="s">
        <v>20</v>
      </c>
      <c r="B15" s="74" t="s">
        <v>63</v>
      </c>
      <c r="C15" s="75" t="s">
        <v>61</v>
      </c>
      <c r="D15" s="31">
        <f t="shared" si="2"/>
        <v>50</v>
      </c>
      <c r="E15" s="31">
        <f t="shared" si="3"/>
        <v>35</v>
      </c>
      <c r="F15" s="31">
        <f t="shared" si="4"/>
        <v>30</v>
      </c>
      <c r="G15" s="31">
        <f t="shared" si="5"/>
        <v>0</v>
      </c>
      <c r="H15" s="34"/>
      <c r="I15" s="34"/>
      <c r="J15" s="34"/>
      <c r="K15" s="34"/>
      <c r="L15" s="31">
        <f t="shared" si="6"/>
        <v>5</v>
      </c>
      <c r="M15" s="31">
        <f t="shared" si="7"/>
        <v>15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>
        <v>30</v>
      </c>
      <c r="AE15" s="16"/>
      <c r="AF15" s="16">
        <v>5</v>
      </c>
      <c r="AG15" s="16">
        <v>15</v>
      </c>
      <c r="AH15" s="16"/>
      <c r="AI15" s="16"/>
      <c r="AJ15" s="16"/>
      <c r="AK15" s="16"/>
      <c r="AL15" s="72"/>
      <c r="AM15" s="72"/>
      <c r="AN15" s="72"/>
      <c r="AO15" s="72"/>
      <c r="AP15" s="72">
        <v>2</v>
      </c>
      <c r="AQ15" s="73"/>
      <c r="AR15" s="16">
        <v>1</v>
      </c>
      <c r="AS15" s="73"/>
      <c r="AT15" s="72">
        <v>2</v>
      </c>
      <c r="AU15" s="72"/>
    </row>
    <row r="16" spans="1:47" s="13" customFormat="1" ht="40.5" customHeight="1">
      <c r="A16" s="4" t="s">
        <v>76</v>
      </c>
      <c r="B16" s="39" t="s">
        <v>64</v>
      </c>
      <c r="C16" s="40" t="s">
        <v>59</v>
      </c>
      <c r="D16" s="31">
        <f t="shared" si="2"/>
        <v>75</v>
      </c>
      <c r="E16" s="31">
        <f t="shared" si="3"/>
        <v>40</v>
      </c>
      <c r="F16" s="31">
        <f t="shared" si="4"/>
        <v>0</v>
      </c>
      <c r="G16" s="31">
        <f t="shared" si="5"/>
        <v>30</v>
      </c>
      <c r="H16" s="34"/>
      <c r="I16" s="34">
        <v>30</v>
      </c>
      <c r="J16" s="34"/>
      <c r="K16" s="34"/>
      <c r="L16" s="31">
        <f t="shared" si="6"/>
        <v>10</v>
      </c>
      <c r="M16" s="31">
        <f t="shared" si="7"/>
        <v>35</v>
      </c>
      <c r="N16" s="16"/>
      <c r="O16" s="16">
        <v>30</v>
      </c>
      <c r="P16" s="16">
        <v>10</v>
      </c>
      <c r="Q16" s="16">
        <v>35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>
        <v>3</v>
      </c>
      <c r="AM16" s="16"/>
      <c r="AN16" s="16"/>
      <c r="AO16" s="16"/>
      <c r="AP16" s="16"/>
      <c r="AQ16" s="16"/>
      <c r="AR16" s="16">
        <v>2</v>
      </c>
      <c r="AS16" s="16"/>
      <c r="AT16" s="16"/>
      <c r="AU16" s="16"/>
    </row>
    <row r="17" spans="1:47" s="13" customFormat="1" ht="40.5" customHeight="1">
      <c r="A17" s="4" t="s">
        <v>77</v>
      </c>
      <c r="B17" s="77" t="s">
        <v>195</v>
      </c>
      <c r="C17" s="40" t="s">
        <v>196</v>
      </c>
      <c r="D17" s="31">
        <f t="shared" si="2"/>
        <v>25</v>
      </c>
      <c r="E17" s="31">
        <f t="shared" si="3"/>
        <v>15</v>
      </c>
      <c r="F17" s="31">
        <f t="shared" si="4"/>
        <v>0</v>
      </c>
      <c r="G17" s="31">
        <f t="shared" si="5"/>
        <v>15</v>
      </c>
      <c r="H17" s="34"/>
      <c r="I17" s="34">
        <v>15</v>
      </c>
      <c r="J17" s="34"/>
      <c r="K17" s="34"/>
      <c r="L17" s="31">
        <f t="shared" si="6"/>
        <v>0</v>
      </c>
      <c r="M17" s="31">
        <f t="shared" si="7"/>
        <v>10</v>
      </c>
      <c r="N17" s="16"/>
      <c r="O17" s="16"/>
      <c r="P17" s="16"/>
      <c r="Q17" s="16"/>
      <c r="R17" s="16"/>
      <c r="S17" s="16">
        <v>15</v>
      </c>
      <c r="T17" s="16"/>
      <c r="U17" s="16">
        <v>10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>
        <v>1</v>
      </c>
      <c r="AN17" s="16"/>
      <c r="AO17" s="16"/>
      <c r="AP17" s="16"/>
      <c r="AQ17" s="16"/>
      <c r="AR17" s="16">
        <v>1</v>
      </c>
      <c r="AS17" s="16">
        <v>1</v>
      </c>
      <c r="AT17" s="16"/>
      <c r="AU17" s="16"/>
    </row>
    <row r="18" spans="1:47" s="15" customFormat="1" ht="44.25">
      <c r="A18" s="5" t="s">
        <v>18</v>
      </c>
      <c r="B18" s="2" t="s">
        <v>115</v>
      </c>
      <c r="C18" s="5"/>
      <c r="D18" s="14">
        <f>SUM(D19:D24)</f>
        <v>1510</v>
      </c>
      <c r="E18" s="14">
        <f aca="true" t="shared" si="8" ref="E18:AU18">SUM(E19:E24)</f>
        <v>915</v>
      </c>
      <c r="F18" s="14">
        <f t="shared" si="8"/>
        <v>0</v>
      </c>
      <c r="G18" s="14">
        <f t="shared" si="8"/>
        <v>735</v>
      </c>
      <c r="H18" s="14">
        <f t="shared" si="8"/>
        <v>0</v>
      </c>
      <c r="I18" s="14">
        <f t="shared" si="8"/>
        <v>750</v>
      </c>
      <c r="J18" s="14">
        <f t="shared" si="8"/>
        <v>0</v>
      </c>
      <c r="K18" s="14">
        <f t="shared" si="8"/>
        <v>0</v>
      </c>
      <c r="L18" s="14">
        <f t="shared" si="8"/>
        <v>180</v>
      </c>
      <c r="M18" s="14">
        <f t="shared" si="8"/>
        <v>595</v>
      </c>
      <c r="N18" s="14">
        <f t="shared" si="8"/>
        <v>0</v>
      </c>
      <c r="O18" s="14">
        <f t="shared" si="8"/>
        <v>165</v>
      </c>
      <c r="P18" s="14">
        <f t="shared" si="8"/>
        <v>50</v>
      </c>
      <c r="Q18" s="14">
        <f t="shared" si="8"/>
        <v>135</v>
      </c>
      <c r="R18" s="14">
        <f t="shared" si="8"/>
        <v>0</v>
      </c>
      <c r="S18" s="14">
        <f t="shared" si="8"/>
        <v>150</v>
      </c>
      <c r="T18" s="14">
        <f t="shared" si="8"/>
        <v>50</v>
      </c>
      <c r="U18" s="14">
        <f t="shared" si="8"/>
        <v>225</v>
      </c>
      <c r="V18" s="14">
        <f t="shared" si="8"/>
        <v>0</v>
      </c>
      <c r="W18" s="14">
        <f t="shared" si="8"/>
        <v>120</v>
      </c>
      <c r="X18" s="14">
        <f t="shared" si="8"/>
        <v>25</v>
      </c>
      <c r="Y18" s="14">
        <f t="shared" si="8"/>
        <v>60</v>
      </c>
      <c r="Z18" s="14">
        <f t="shared" si="8"/>
        <v>0</v>
      </c>
      <c r="AA18" s="14">
        <f t="shared" si="8"/>
        <v>120</v>
      </c>
      <c r="AB18" s="14">
        <f t="shared" si="8"/>
        <v>10</v>
      </c>
      <c r="AC18" s="14">
        <f t="shared" si="8"/>
        <v>50</v>
      </c>
      <c r="AD18" s="14">
        <f t="shared" si="8"/>
        <v>0</v>
      </c>
      <c r="AE18" s="14">
        <f t="shared" si="8"/>
        <v>90</v>
      </c>
      <c r="AF18" s="14">
        <f t="shared" si="8"/>
        <v>20</v>
      </c>
      <c r="AG18" s="14">
        <f t="shared" si="8"/>
        <v>40</v>
      </c>
      <c r="AH18" s="14">
        <f t="shared" si="8"/>
        <v>0</v>
      </c>
      <c r="AI18" s="14">
        <f t="shared" si="8"/>
        <v>90</v>
      </c>
      <c r="AJ18" s="14">
        <f t="shared" si="8"/>
        <v>25</v>
      </c>
      <c r="AK18" s="14">
        <f t="shared" si="8"/>
        <v>85</v>
      </c>
      <c r="AL18" s="14">
        <f t="shared" si="8"/>
        <v>14</v>
      </c>
      <c r="AM18" s="14">
        <f t="shared" si="8"/>
        <v>17</v>
      </c>
      <c r="AN18" s="14">
        <f t="shared" si="8"/>
        <v>8</v>
      </c>
      <c r="AO18" s="14">
        <f t="shared" si="8"/>
        <v>7</v>
      </c>
      <c r="AP18" s="14">
        <f t="shared" si="8"/>
        <v>6</v>
      </c>
      <c r="AQ18" s="14">
        <f t="shared" si="8"/>
        <v>8</v>
      </c>
      <c r="AR18" s="14">
        <f t="shared" si="8"/>
        <v>38</v>
      </c>
      <c r="AS18" s="14">
        <f t="shared" si="8"/>
        <v>59</v>
      </c>
      <c r="AT18" s="14">
        <f t="shared" si="8"/>
        <v>0</v>
      </c>
      <c r="AU18" s="14">
        <f t="shared" si="8"/>
        <v>60</v>
      </c>
    </row>
    <row r="19" spans="1:47" s="13" customFormat="1" ht="40.5" customHeight="1">
      <c r="A19" s="4" t="s">
        <v>10</v>
      </c>
      <c r="B19" s="35" t="s">
        <v>66</v>
      </c>
      <c r="C19" s="33" t="s">
        <v>67</v>
      </c>
      <c r="D19" s="31">
        <f aca="true" t="shared" si="9" ref="D19:D24">SUM(E19,M19)</f>
        <v>400</v>
      </c>
      <c r="E19" s="31">
        <f aca="true" t="shared" si="10" ref="E19:E24">SUM(F19:G19,L19)</f>
        <v>245</v>
      </c>
      <c r="F19" s="31">
        <f aca="true" t="shared" si="11" ref="F19:F24">SUM(N19,R19,V19,Z19,AD19,AH19)</f>
        <v>0</v>
      </c>
      <c r="G19" s="31">
        <f aca="true" t="shared" si="12" ref="G19:G24">SUM(O19,S19,W19,AA19,AE19,AI19)</f>
        <v>210</v>
      </c>
      <c r="H19" s="17"/>
      <c r="I19" s="17">
        <v>210</v>
      </c>
      <c r="J19" s="17"/>
      <c r="K19" s="17"/>
      <c r="L19" s="31">
        <f aca="true" t="shared" si="13" ref="L19:L24">SUM(P19,T19,X19,AB19,AF19,AJ19)</f>
        <v>35</v>
      </c>
      <c r="M19" s="31">
        <f aca="true" t="shared" si="14" ref="M19:M24">SUM(Q19,U19,Y19,AC19,AG19,AK19)</f>
        <v>155</v>
      </c>
      <c r="N19" s="30"/>
      <c r="O19" s="30">
        <v>45</v>
      </c>
      <c r="P19" s="30">
        <v>10</v>
      </c>
      <c r="Q19" s="30">
        <v>45</v>
      </c>
      <c r="R19" s="30"/>
      <c r="S19" s="30">
        <v>45</v>
      </c>
      <c r="T19" s="30">
        <v>10</v>
      </c>
      <c r="U19" s="30">
        <v>45</v>
      </c>
      <c r="V19" s="30"/>
      <c r="W19" s="30">
        <v>30</v>
      </c>
      <c r="X19" s="30">
        <v>10</v>
      </c>
      <c r="Y19" s="30">
        <v>10</v>
      </c>
      <c r="Z19" s="30"/>
      <c r="AA19" s="30">
        <v>30</v>
      </c>
      <c r="AB19" s="30">
        <v>5</v>
      </c>
      <c r="AC19" s="30">
        <v>15</v>
      </c>
      <c r="AD19" s="30"/>
      <c r="AE19" s="30">
        <v>30</v>
      </c>
      <c r="AF19" s="30"/>
      <c r="AG19" s="30">
        <v>20</v>
      </c>
      <c r="AH19" s="30"/>
      <c r="AI19" s="30">
        <v>30</v>
      </c>
      <c r="AJ19" s="30"/>
      <c r="AK19" s="30">
        <v>20</v>
      </c>
      <c r="AL19" s="30">
        <v>4</v>
      </c>
      <c r="AM19" s="30">
        <v>4</v>
      </c>
      <c r="AN19" s="30">
        <v>2</v>
      </c>
      <c r="AO19" s="30">
        <v>2</v>
      </c>
      <c r="AP19" s="30">
        <v>2</v>
      </c>
      <c r="AQ19" s="30">
        <v>2</v>
      </c>
      <c r="AR19" s="30">
        <v>10</v>
      </c>
      <c r="AS19" s="30">
        <v>16</v>
      </c>
      <c r="AT19" s="30"/>
      <c r="AU19" s="16">
        <v>16</v>
      </c>
    </row>
    <row r="20" spans="1:47" s="13" customFormat="1" ht="39.75" customHeight="1">
      <c r="A20" s="4" t="s">
        <v>9</v>
      </c>
      <c r="B20" s="35" t="s">
        <v>68</v>
      </c>
      <c r="C20" s="33" t="s">
        <v>69</v>
      </c>
      <c r="D20" s="31">
        <f t="shared" si="9"/>
        <v>325</v>
      </c>
      <c r="E20" s="31">
        <f t="shared" si="10"/>
        <v>200</v>
      </c>
      <c r="F20" s="31">
        <f t="shared" si="11"/>
        <v>0</v>
      </c>
      <c r="G20" s="31">
        <f t="shared" si="12"/>
        <v>150</v>
      </c>
      <c r="H20" s="17"/>
      <c r="I20" s="17">
        <v>150</v>
      </c>
      <c r="J20" s="17"/>
      <c r="K20" s="17"/>
      <c r="L20" s="31">
        <f t="shared" si="13"/>
        <v>50</v>
      </c>
      <c r="M20" s="31">
        <f t="shared" si="14"/>
        <v>125</v>
      </c>
      <c r="N20" s="30"/>
      <c r="O20" s="30">
        <v>45</v>
      </c>
      <c r="P20" s="30">
        <v>20</v>
      </c>
      <c r="Q20" s="30">
        <v>35</v>
      </c>
      <c r="R20" s="30"/>
      <c r="S20" s="30">
        <v>45</v>
      </c>
      <c r="T20" s="30">
        <v>20</v>
      </c>
      <c r="U20" s="30">
        <v>60</v>
      </c>
      <c r="V20" s="30"/>
      <c r="W20" s="30">
        <v>30</v>
      </c>
      <c r="X20" s="30">
        <v>5</v>
      </c>
      <c r="Y20" s="30">
        <v>15</v>
      </c>
      <c r="Z20" s="30"/>
      <c r="AA20" s="30">
        <v>30</v>
      </c>
      <c r="AB20" s="30">
        <v>5</v>
      </c>
      <c r="AC20" s="30">
        <v>15</v>
      </c>
      <c r="AD20" s="30"/>
      <c r="AE20" s="30"/>
      <c r="AF20" s="30"/>
      <c r="AG20" s="30"/>
      <c r="AH20" s="30"/>
      <c r="AI20" s="30"/>
      <c r="AJ20" s="30"/>
      <c r="AK20" s="30"/>
      <c r="AL20" s="30">
        <v>4</v>
      </c>
      <c r="AM20" s="30">
        <v>5</v>
      </c>
      <c r="AN20" s="30">
        <v>2</v>
      </c>
      <c r="AO20" s="30">
        <v>2</v>
      </c>
      <c r="AP20" s="30"/>
      <c r="AQ20" s="30"/>
      <c r="AR20" s="30">
        <v>8</v>
      </c>
      <c r="AS20" s="30">
        <v>13</v>
      </c>
      <c r="AT20" s="30"/>
      <c r="AU20" s="16">
        <v>13</v>
      </c>
    </row>
    <row r="21" spans="1:47" s="13" customFormat="1" ht="39" customHeight="1">
      <c r="A21" s="4" t="s">
        <v>8</v>
      </c>
      <c r="B21" s="78" t="s">
        <v>70</v>
      </c>
      <c r="C21" s="33" t="s">
        <v>71</v>
      </c>
      <c r="D21" s="31">
        <f t="shared" si="9"/>
        <v>355</v>
      </c>
      <c r="E21" s="31">
        <f t="shared" si="10"/>
        <v>245</v>
      </c>
      <c r="F21" s="31">
        <f>SUM(N21,R21,V21,Z21,AD21,AH21)</f>
        <v>0</v>
      </c>
      <c r="G21" s="31">
        <f>SUM(O21,S21,W21,AA21,AE21,AI21)</f>
        <v>195</v>
      </c>
      <c r="H21" s="17"/>
      <c r="I21" s="17">
        <v>210</v>
      </c>
      <c r="J21" s="17"/>
      <c r="K21" s="17"/>
      <c r="L21" s="31">
        <f t="shared" si="13"/>
        <v>50</v>
      </c>
      <c r="M21" s="31">
        <f t="shared" si="14"/>
        <v>110</v>
      </c>
      <c r="N21" s="30"/>
      <c r="O21" s="30">
        <v>45</v>
      </c>
      <c r="P21" s="30">
        <v>10</v>
      </c>
      <c r="Q21" s="30">
        <v>20</v>
      </c>
      <c r="R21" s="30"/>
      <c r="S21" s="30">
        <v>30</v>
      </c>
      <c r="T21" s="30">
        <v>10</v>
      </c>
      <c r="U21" s="30">
        <v>60</v>
      </c>
      <c r="V21" s="30"/>
      <c r="W21" s="30">
        <v>30</v>
      </c>
      <c r="X21" s="30">
        <v>10</v>
      </c>
      <c r="Y21" s="30">
        <v>10</v>
      </c>
      <c r="Z21" s="30"/>
      <c r="AA21" s="30">
        <v>30</v>
      </c>
      <c r="AB21" s="30"/>
      <c r="AC21" s="30"/>
      <c r="AD21" s="30"/>
      <c r="AE21" s="30">
        <v>30</v>
      </c>
      <c r="AF21" s="30">
        <v>10</v>
      </c>
      <c r="AG21" s="30">
        <v>10</v>
      </c>
      <c r="AH21" s="30"/>
      <c r="AI21" s="30">
        <v>30</v>
      </c>
      <c r="AJ21" s="30">
        <v>10</v>
      </c>
      <c r="AK21" s="30">
        <v>10</v>
      </c>
      <c r="AL21" s="30">
        <v>3</v>
      </c>
      <c r="AM21" s="30">
        <v>4</v>
      </c>
      <c r="AN21" s="30">
        <v>2</v>
      </c>
      <c r="AO21" s="30">
        <v>1</v>
      </c>
      <c r="AP21" s="30">
        <v>2</v>
      </c>
      <c r="AQ21" s="30">
        <v>2</v>
      </c>
      <c r="AR21" s="30">
        <v>10</v>
      </c>
      <c r="AS21" s="30">
        <v>14</v>
      </c>
      <c r="AT21" s="30"/>
      <c r="AU21" s="16">
        <v>14</v>
      </c>
    </row>
    <row r="22" spans="1:47" s="13" customFormat="1" ht="45.75" customHeight="1">
      <c r="A22" s="4" t="s">
        <v>7</v>
      </c>
      <c r="B22" s="35" t="s">
        <v>72</v>
      </c>
      <c r="C22" s="33" t="s">
        <v>129</v>
      </c>
      <c r="D22" s="31">
        <f t="shared" si="9"/>
        <v>205</v>
      </c>
      <c r="E22" s="31">
        <f t="shared" si="10"/>
        <v>95</v>
      </c>
      <c r="F22" s="31">
        <f t="shared" si="11"/>
        <v>0</v>
      </c>
      <c r="G22" s="31">
        <f t="shared" si="12"/>
        <v>75</v>
      </c>
      <c r="H22" s="17"/>
      <c r="I22" s="17">
        <v>75</v>
      </c>
      <c r="J22" s="17"/>
      <c r="K22" s="17"/>
      <c r="L22" s="31">
        <f t="shared" si="13"/>
        <v>20</v>
      </c>
      <c r="M22" s="31">
        <f t="shared" si="14"/>
        <v>110</v>
      </c>
      <c r="N22" s="30"/>
      <c r="O22" s="30">
        <v>30</v>
      </c>
      <c r="P22" s="30">
        <v>10</v>
      </c>
      <c r="Q22" s="30">
        <v>35</v>
      </c>
      <c r="R22" s="30"/>
      <c r="S22" s="30">
        <v>30</v>
      </c>
      <c r="T22" s="30">
        <v>10</v>
      </c>
      <c r="U22" s="30">
        <v>60</v>
      </c>
      <c r="V22" s="30"/>
      <c r="W22" s="30">
        <v>15</v>
      </c>
      <c r="X22" s="30"/>
      <c r="Y22" s="30">
        <v>15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>
        <v>3</v>
      </c>
      <c r="AM22" s="30">
        <v>4</v>
      </c>
      <c r="AN22" s="30">
        <v>1</v>
      </c>
      <c r="AO22" s="30"/>
      <c r="AP22" s="30"/>
      <c r="AQ22" s="30"/>
      <c r="AR22" s="30">
        <v>4</v>
      </c>
      <c r="AS22" s="30">
        <v>8</v>
      </c>
      <c r="AT22" s="30"/>
      <c r="AU22" s="16">
        <v>8</v>
      </c>
    </row>
    <row r="23" spans="1:47" s="13" customFormat="1" ht="36.75" customHeight="1">
      <c r="A23" s="4" t="s">
        <v>6</v>
      </c>
      <c r="B23" s="35" t="s">
        <v>73</v>
      </c>
      <c r="C23" s="33" t="s">
        <v>74</v>
      </c>
      <c r="D23" s="31">
        <f t="shared" si="9"/>
        <v>200</v>
      </c>
      <c r="E23" s="31">
        <f t="shared" si="10"/>
        <v>115</v>
      </c>
      <c r="F23" s="31">
        <f t="shared" si="11"/>
        <v>0</v>
      </c>
      <c r="G23" s="31">
        <f t="shared" si="12"/>
        <v>90</v>
      </c>
      <c r="H23" s="17"/>
      <c r="I23" s="17">
        <v>90</v>
      </c>
      <c r="J23" s="17"/>
      <c r="K23" s="17"/>
      <c r="L23" s="31">
        <f t="shared" si="13"/>
        <v>25</v>
      </c>
      <c r="M23" s="31">
        <f t="shared" si="14"/>
        <v>85</v>
      </c>
      <c r="N23" s="30"/>
      <c r="O23" s="30"/>
      <c r="P23" s="30"/>
      <c r="Q23" s="30"/>
      <c r="R23" s="30"/>
      <c r="S23" s="30"/>
      <c r="T23" s="30"/>
      <c r="U23" s="30"/>
      <c r="V23" s="30"/>
      <c r="W23" s="30">
        <v>15</v>
      </c>
      <c r="X23" s="30"/>
      <c r="Y23" s="30">
        <v>10</v>
      </c>
      <c r="Z23" s="30"/>
      <c r="AA23" s="30">
        <v>15</v>
      </c>
      <c r="AB23" s="30"/>
      <c r="AC23" s="30">
        <v>10</v>
      </c>
      <c r="AD23" s="30"/>
      <c r="AE23" s="30">
        <v>30</v>
      </c>
      <c r="AF23" s="30">
        <v>10</v>
      </c>
      <c r="AG23" s="30">
        <v>10</v>
      </c>
      <c r="AH23" s="30"/>
      <c r="AI23" s="30">
        <v>30</v>
      </c>
      <c r="AJ23" s="30">
        <v>15</v>
      </c>
      <c r="AK23" s="30">
        <v>55</v>
      </c>
      <c r="AL23" s="30"/>
      <c r="AM23" s="30"/>
      <c r="AN23" s="30">
        <v>1</v>
      </c>
      <c r="AO23" s="30">
        <v>1</v>
      </c>
      <c r="AP23" s="30">
        <v>2</v>
      </c>
      <c r="AQ23" s="30">
        <v>4</v>
      </c>
      <c r="AR23" s="30">
        <v>5</v>
      </c>
      <c r="AS23" s="30">
        <v>8</v>
      </c>
      <c r="AT23" s="30"/>
      <c r="AU23" s="16">
        <v>8</v>
      </c>
    </row>
    <row r="24" spans="1:47" s="13" customFormat="1" ht="41.25" customHeight="1">
      <c r="A24" s="4" t="s">
        <v>5</v>
      </c>
      <c r="B24" s="35" t="s">
        <v>185</v>
      </c>
      <c r="C24" s="33" t="s">
        <v>75</v>
      </c>
      <c r="D24" s="31">
        <f t="shared" si="9"/>
        <v>25</v>
      </c>
      <c r="E24" s="31">
        <f t="shared" si="10"/>
        <v>15</v>
      </c>
      <c r="F24" s="31">
        <f t="shared" si="11"/>
        <v>0</v>
      </c>
      <c r="G24" s="31">
        <f t="shared" si="12"/>
        <v>15</v>
      </c>
      <c r="H24" s="17"/>
      <c r="I24" s="17">
        <v>15</v>
      </c>
      <c r="J24" s="17"/>
      <c r="K24" s="17"/>
      <c r="L24" s="31">
        <f t="shared" si="13"/>
        <v>0</v>
      </c>
      <c r="M24" s="31">
        <f t="shared" si="14"/>
        <v>10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>
        <v>15</v>
      </c>
      <c r="AB24" s="30"/>
      <c r="AC24" s="30">
        <v>10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>
        <v>1</v>
      </c>
      <c r="AP24" s="30"/>
      <c r="AQ24" s="30"/>
      <c r="AR24" s="30">
        <v>1</v>
      </c>
      <c r="AS24" s="30"/>
      <c r="AT24" s="30"/>
      <c r="AU24" s="16">
        <v>1</v>
      </c>
    </row>
    <row r="25" spans="1:47" s="18" customFormat="1" ht="57" customHeight="1">
      <c r="A25" s="5" t="s">
        <v>19</v>
      </c>
      <c r="B25" s="2" t="s">
        <v>29</v>
      </c>
      <c r="C25" s="5"/>
      <c r="D25" s="14">
        <f>SUM(D26:D38)</f>
        <v>1750</v>
      </c>
      <c r="E25" s="14">
        <f aca="true" t="shared" si="15" ref="E25:AU25">SUM(E26:E38)</f>
        <v>715</v>
      </c>
      <c r="F25" s="14">
        <f t="shared" si="15"/>
        <v>165</v>
      </c>
      <c r="G25" s="14">
        <f t="shared" si="15"/>
        <v>375</v>
      </c>
      <c r="H25" s="14">
        <f t="shared" si="15"/>
        <v>315</v>
      </c>
      <c r="I25" s="14">
        <f t="shared" si="15"/>
        <v>0</v>
      </c>
      <c r="J25" s="14">
        <f t="shared" si="15"/>
        <v>60</v>
      </c>
      <c r="K25" s="14">
        <f t="shared" si="15"/>
        <v>0</v>
      </c>
      <c r="L25" s="14">
        <f t="shared" si="15"/>
        <v>175</v>
      </c>
      <c r="M25" s="14">
        <f t="shared" si="15"/>
        <v>1035</v>
      </c>
      <c r="N25" s="14">
        <f t="shared" si="15"/>
        <v>15</v>
      </c>
      <c r="O25" s="14">
        <f t="shared" si="15"/>
        <v>60</v>
      </c>
      <c r="P25" s="14">
        <f t="shared" si="15"/>
        <v>25</v>
      </c>
      <c r="Q25" s="14">
        <f t="shared" si="15"/>
        <v>125</v>
      </c>
      <c r="R25" s="14">
        <f t="shared" si="15"/>
        <v>45</v>
      </c>
      <c r="S25" s="14">
        <f t="shared" si="15"/>
        <v>60</v>
      </c>
      <c r="T25" s="14">
        <f t="shared" si="15"/>
        <v>30</v>
      </c>
      <c r="U25" s="14">
        <f t="shared" si="15"/>
        <v>115</v>
      </c>
      <c r="V25" s="14">
        <f t="shared" si="15"/>
        <v>30</v>
      </c>
      <c r="W25" s="14">
        <f t="shared" si="15"/>
        <v>75</v>
      </c>
      <c r="X25" s="14">
        <f t="shared" si="15"/>
        <v>45</v>
      </c>
      <c r="Y25" s="14">
        <f t="shared" si="15"/>
        <v>100</v>
      </c>
      <c r="Z25" s="14">
        <f t="shared" si="15"/>
        <v>15</v>
      </c>
      <c r="AA25" s="14">
        <f t="shared" si="15"/>
        <v>75</v>
      </c>
      <c r="AB25" s="14">
        <f t="shared" si="15"/>
        <v>20</v>
      </c>
      <c r="AC25" s="14">
        <f t="shared" si="15"/>
        <v>245</v>
      </c>
      <c r="AD25" s="14">
        <f t="shared" si="15"/>
        <v>30</v>
      </c>
      <c r="AE25" s="14">
        <f t="shared" si="15"/>
        <v>45</v>
      </c>
      <c r="AF25" s="14">
        <f t="shared" si="15"/>
        <v>20</v>
      </c>
      <c r="AG25" s="14">
        <f t="shared" si="15"/>
        <v>260</v>
      </c>
      <c r="AH25" s="14">
        <f t="shared" si="15"/>
        <v>30</v>
      </c>
      <c r="AI25" s="14">
        <f t="shared" si="15"/>
        <v>60</v>
      </c>
      <c r="AJ25" s="14">
        <f t="shared" si="15"/>
        <v>35</v>
      </c>
      <c r="AK25" s="14">
        <f t="shared" si="15"/>
        <v>190</v>
      </c>
      <c r="AL25" s="14">
        <f t="shared" si="15"/>
        <v>9</v>
      </c>
      <c r="AM25" s="14">
        <f t="shared" si="15"/>
        <v>10</v>
      </c>
      <c r="AN25" s="14">
        <f t="shared" si="15"/>
        <v>9</v>
      </c>
      <c r="AO25" s="14">
        <f t="shared" si="15"/>
        <v>13</v>
      </c>
      <c r="AP25" s="14">
        <f t="shared" si="15"/>
        <v>13</v>
      </c>
      <c r="AQ25" s="14">
        <f t="shared" si="15"/>
        <v>12</v>
      </c>
      <c r="AR25" s="14">
        <f t="shared" si="15"/>
        <v>31</v>
      </c>
      <c r="AS25" s="14">
        <f t="shared" si="15"/>
        <v>66</v>
      </c>
      <c r="AT25" s="14">
        <f t="shared" si="15"/>
        <v>16</v>
      </c>
      <c r="AU25" s="14">
        <f t="shared" si="15"/>
        <v>34</v>
      </c>
    </row>
    <row r="26" spans="1:47" s="13" customFormat="1" ht="34.5">
      <c r="A26" s="4" t="s">
        <v>10</v>
      </c>
      <c r="B26" s="35" t="s">
        <v>81</v>
      </c>
      <c r="C26" s="33" t="s">
        <v>82</v>
      </c>
      <c r="D26" s="31">
        <f aca="true" t="shared" si="16" ref="D26:D38">SUM(E26,M26)</f>
        <v>150</v>
      </c>
      <c r="E26" s="31">
        <f aca="true" t="shared" si="17" ref="E26:E38">SUM(F26:G26,L26)</f>
        <v>80</v>
      </c>
      <c r="F26" s="31">
        <f aca="true" t="shared" si="18" ref="F26:F38">SUM(N26,R26,V26,Z26,AD26,AH26)</f>
        <v>30</v>
      </c>
      <c r="G26" s="31">
        <f aca="true" t="shared" si="19" ref="G26:G38">SUM(O26,S26,W26,AA26,AE26,AI26)</f>
        <v>30</v>
      </c>
      <c r="H26" s="17">
        <v>30</v>
      </c>
      <c r="I26" s="17"/>
      <c r="J26" s="17"/>
      <c r="K26" s="17"/>
      <c r="L26" s="31">
        <f aca="true" t="shared" si="20" ref="L26:L38">SUM(P26,T26,X26,AB26,AF26,AJ26)</f>
        <v>20</v>
      </c>
      <c r="M26" s="31">
        <f aca="true" t="shared" si="21" ref="M26:M38">SUM(Q26,U26,Y26,AC26,AG26,AK26)</f>
        <v>70</v>
      </c>
      <c r="N26" s="30">
        <v>15</v>
      </c>
      <c r="O26" s="30">
        <v>15</v>
      </c>
      <c r="P26" s="30">
        <v>10</v>
      </c>
      <c r="Q26" s="30">
        <v>35</v>
      </c>
      <c r="R26" s="30">
        <v>15</v>
      </c>
      <c r="S26" s="30">
        <v>15</v>
      </c>
      <c r="T26" s="30">
        <v>10</v>
      </c>
      <c r="U26" s="30">
        <v>35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>
        <v>3</v>
      </c>
      <c r="AM26" s="30">
        <v>3</v>
      </c>
      <c r="AN26" s="30"/>
      <c r="AO26" s="30"/>
      <c r="AP26" s="30"/>
      <c r="AQ26" s="30"/>
      <c r="AR26" s="30">
        <v>3</v>
      </c>
      <c r="AS26" s="30">
        <v>6</v>
      </c>
      <c r="AT26" s="30">
        <v>6</v>
      </c>
      <c r="AU26" s="30"/>
    </row>
    <row r="27" spans="1:47" s="13" customFormat="1" ht="34.5">
      <c r="A27" s="4" t="s">
        <v>9</v>
      </c>
      <c r="B27" s="35" t="s">
        <v>83</v>
      </c>
      <c r="C27" s="33" t="s">
        <v>82</v>
      </c>
      <c r="D27" s="31">
        <f t="shared" si="16"/>
        <v>175</v>
      </c>
      <c r="E27" s="31">
        <f t="shared" si="17"/>
        <v>80</v>
      </c>
      <c r="F27" s="31">
        <f t="shared" si="18"/>
        <v>15</v>
      </c>
      <c r="G27" s="31">
        <f t="shared" si="19"/>
        <v>45</v>
      </c>
      <c r="H27" s="17">
        <v>45</v>
      </c>
      <c r="I27" s="17"/>
      <c r="J27" s="17"/>
      <c r="K27" s="17"/>
      <c r="L27" s="31">
        <f t="shared" si="20"/>
        <v>20</v>
      </c>
      <c r="M27" s="31">
        <f t="shared" si="21"/>
        <v>95</v>
      </c>
      <c r="N27" s="30"/>
      <c r="O27" s="30">
        <v>30</v>
      </c>
      <c r="P27" s="30">
        <v>10</v>
      </c>
      <c r="Q27" s="30">
        <v>60</v>
      </c>
      <c r="R27" s="30">
        <v>15</v>
      </c>
      <c r="S27" s="30">
        <v>15</v>
      </c>
      <c r="T27" s="30">
        <v>10</v>
      </c>
      <c r="U27" s="30">
        <v>35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>
        <v>4</v>
      </c>
      <c r="AM27" s="30">
        <v>3</v>
      </c>
      <c r="AN27" s="30"/>
      <c r="AO27" s="30"/>
      <c r="AP27" s="30"/>
      <c r="AQ27" s="30"/>
      <c r="AR27" s="30">
        <v>3</v>
      </c>
      <c r="AS27" s="30">
        <v>7</v>
      </c>
      <c r="AT27" s="30"/>
      <c r="AU27" s="30"/>
    </row>
    <row r="28" spans="1:47" s="13" customFormat="1" ht="34.5">
      <c r="A28" s="4" t="s">
        <v>8</v>
      </c>
      <c r="B28" s="35" t="s">
        <v>84</v>
      </c>
      <c r="C28" s="33" t="s">
        <v>56</v>
      </c>
      <c r="D28" s="31">
        <f t="shared" si="16"/>
        <v>150</v>
      </c>
      <c r="E28" s="31">
        <f t="shared" si="17"/>
        <v>95</v>
      </c>
      <c r="F28" s="31">
        <f t="shared" si="18"/>
        <v>15</v>
      </c>
      <c r="G28" s="31">
        <f t="shared" si="19"/>
        <v>60</v>
      </c>
      <c r="H28" s="17">
        <v>60</v>
      </c>
      <c r="I28" s="17"/>
      <c r="J28" s="17"/>
      <c r="K28" s="17"/>
      <c r="L28" s="31">
        <f t="shared" si="20"/>
        <v>20</v>
      </c>
      <c r="M28" s="31">
        <f t="shared" si="21"/>
        <v>55</v>
      </c>
      <c r="N28" s="30"/>
      <c r="O28" s="30"/>
      <c r="P28" s="30"/>
      <c r="Q28" s="30"/>
      <c r="R28" s="30"/>
      <c r="S28" s="30"/>
      <c r="T28" s="30"/>
      <c r="U28" s="30"/>
      <c r="V28" s="30">
        <v>15</v>
      </c>
      <c r="W28" s="30">
        <v>30</v>
      </c>
      <c r="X28" s="30">
        <v>5</v>
      </c>
      <c r="Y28" s="30">
        <v>25</v>
      </c>
      <c r="Z28" s="30"/>
      <c r="AA28" s="30">
        <v>30</v>
      </c>
      <c r="AB28" s="30">
        <v>15</v>
      </c>
      <c r="AC28" s="30">
        <v>30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>
        <v>3</v>
      </c>
      <c r="AO28" s="30">
        <v>3</v>
      </c>
      <c r="AP28" s="30"/>
      <c r="AQ28" s="30"/>
      <c r="AR28" s="30">
        <v>4</v>
      </c>
      <c r="AS28" s="30">
        <v>6</v>
      </c>
      <c r="AT28" s="30"/>
      <c r="AU28" s="30"/>
    </row>
    <row r="29" spans="1:47" s="13" customFormat="1" ht="34.5">
      <c r="A29" s="4" t="s">
        <v>7</v>
      </c>
      <c r="B29" s="35" t="s">
        <v>85</v>
      </c>
      <c r="C29" s="33" t="s">
        <v>86</v>
      </c>
      <c r="D29" s="31">
        <f t="shared" si="16"/>
        <v>50</v>
      </c>
      <c r="E29" s="31">
        <f t="shared" si="17"/>
        <v>35</v>
      </c>
      <c r="F29" s="31">
        <f t="shared" si="18"/>
        <v>30</v>
      </c>
      <c r="G29" s="31">
        <f t="shared" si="19"/>
        <v>0</v>
      </c>
      <c r="H29" s="17"/>
      <c r="I29" s="17"/>
      <c r="J29" s="17"/>
      <c r="K29" s="17"/>
      <c r="L29" s="31">
        <f t="shared" si="20"/>
        <v>5</v>
      </c>
      <c r="M29" s="31">
        <f t="shared" si="21"/>
        <v>15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>
        <v>30</v>
      </c>
      <c r="AE29" s="30"/>
      <c r="AF29" s="30">
        <v>5</v>
      </c>
      <c r="AG29" s="30">
        <v>15</v>
      </c>
      <c r="AH29" s="30"/>
      <c r="AI29" s="30"/>
      <c r="AJ29" s="30"/>
      <c r="AK29" s="30"/>
      <c r="AL29" s="30"/>
      <c r="AM29" s="30"/>
      <c r="AN29" s="30"/>
      <c r="AO29" s="30"/>
      <c r="AP29" s="30">
        <v>2</v>
      </c>
      <c r="AQ29" s="30"/>
      <c r="AR29" s="30">
        <v>2</v>
      </c>
      <c r="AS29" s="30">
        <v>2</v>
      </c>
      <c r="AT29" s="30"/>
      <c r="AU29" s="30"/>
    </row>
    <row r="30" spans="1:47" s="13" customFormat="1" ht="34.5">
      <c r="A30" s="4" t="s">
        <v>6</v>
      </c>
      <c r="B30" s="35" t="s">
        <v>87</v>
      </c>
      <c r="C30" s="33" t="s">
        <v>88</v>
      </c>
      <c r="D30" s="31">
        <f t="shared" si="16"/>
        <v>50</v>
      </c>
      <c r="E30" s="31">
        <f t="shared" si="17"/>
        <v>40</v>
      </c>
      <c r="F30" s="31">
        <f t="shared" si="18"/>
        <v>30</v>
      </c>
      <c r="G30" s="31">
        <f t="shared" si="19"/>
        <v>0</v>
      </c>
      <c r="H30" s="17"/>
      <c r="I30" s="17"/>
      <c r="J30" s="17"/>
      <c r="K30" s="17"/>
      <c r="L30" s="31">
        <f t="shared" si="20"/>
        <v>10</v>
      </c>
      <c r="M30" s="31">
        <f t="shared" si="21"/>
        <v>10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>
        <v>30</v>
      </c>
      <c r="AI30" s="30"/>
      <c r="AJ30" s="30">
        <v>10</v>
      </c>
      <c r="AK30" s="30">
        <v>10</v>
      </c>
      <c r="AL30" s="30"/>
      <c r="AM30" s="30"/>
      <c r="AN30" s="30"/>
      <c r="AO30" s="30"/>
      <c r="AP30" s="30"/>
      <c r="AQ30" s="30">
        <v>2</v>
      </c>
      <c r="AR30" s="30">
        <v>2</v>
      </c>
      <c r="AS30" s="30">
        <v>2</v>
      </c>
      <c r="AT30" s="30">
        <v>2</v>
      </c>
      <c r="AU30" s="30"/>
    </row>
    <row r="31" spans="1:47" s="13" customFormat="1" ht="58.5" customHeight="1">
      <c r="A31" s="4" t="s">
        <v>5</v>
      </c>
      <c r="B31" s="35" t="s">
        <v>116</v>
      </c>
      <c r="C31" s="33" t="s">
        <v>89</v>
      </c>
      <c r="D31" s="31">
        <f t="shared" si="16"/>
        <v>205</v>
      </c>
      <c r="E31" s="31">
        <f t="shared" si="17"/>
        <v>125</v>
      </c>
      <c r="F31" s="31">
        <f t="shared" si="18"/>
        <v>45</v>
      </c>
      <c r="G31" s="31">
        <f t="shared" si="19"/>
        <v>60</v>
      </c>
      <c r="H31" s="17">
        <v>60</v>
      </c>
      <c r="I31" s="17"/>
      <c r="J31" s="17"/>
      <c r="K31" s="17"/>
      <c r="L31" s="31">
        <f t="shared" si="20"/>
        <v>20</v>
      </c>
      <c r="M31" s="31">
        <f t="shared" si="21"/>
        <v>80</v>
      </c>
      <c r="N31" s="30"/>
      <c r="O31" s="30"/>
      <c r="P31" s="30"/>
      <c r="Q31" s="30"/>
      <c r="R31" s="30">
        <v>15</v>
      </c>
      <c r="S31" s="30">
        <v>15</v>
      </c>
      <c r="T31" s="30">
        <v>5</v>
      </c>
      <c r="U31" s="30">
        <v>15</v>
      </c>
      <c r="V31" s="30">
        <v>15</v>
      </c>
      <c r="W31" s="30">
        <v>15</v>
      </c>
      <c r="X31" s="30">
        <v>10</v>
      </c>
      <c r="Y31" s="30">
        <v>15</v>
      </c>
      <c r="Z31" s="30">
        <v>15</v>
      </c>
      <c r="AA31" s="30">
        <v>15</v>
      </c>
      <c r="AB31" s="30"/>
      <c r="AC31" s="30">
        <v>20</v>
      </c>
      <c r="AD31" s="30"/>
      <c r="AE31" s="30">
        <v>15</v>
      </c>
      <c r="AF31" s="30">
        <v>5</v>
      </c>
      <c r="AG31" s="30">
        <v>30</v>
      </c>
      <c r="AH31" s="30"/>
      <c r="AI31" s="30"/>
      <c r="AJ31" s="30"/>
      <c r="AK31" s="30"/>
      <c r="AL31" s="30"/>
      <c r="AM31" s="30">
        <v>2</v>
      </c>
      <c r="AN31" s="30">
        <v>2</v>
      </c>
      <c r="AO31" s="30">
        <v>2</v>
      </c>
      <c r="AP31" s="30">
        <v>2</v>
      </c>
      <c r="AQ31" s="30"/>
      <c r="AR31" s="30">
        <v>5</v>
      </c>
      <c r="AS31" s="30">
        <v>8</v>
      </c>
      <c r="AT31" s="30">
        <v>8</v>
      </c>
      <c r="AU31" s="30">
        <v>8</v>
      </c>
    </row>
    <row r="32" spans="1:47" s="13" customFormat="1" ht="34.5">
      <c r="A32" s="4" t="s">
        <v>20</v>
      </c>
      <c r="B32" s="35" t="s">
        <v>117</v>
      </c>
      <c r="C32" s="33" t="s">
        <v>82</v>
      </c>
      <c r="D32" s="31">
        <f t="shared" si="16"/>
        <v>100</v>
      </c>
      <c r="E32" s="31">
        <f t="shared" si="17"/>
        <v>40</v>
      </c>
      <c r="F32" s="31">
        <f t="shared" si="18"/>
        <v>0</v>
      </c>
      <c r="G32" s="31">
        <f t="shared" si="19"/>
        <v>30</v>
      </c>
      <c r="H32" s="17">
        <v>30</v>
      </c>
      <c r="I32" s="17"/>
      <c r="J32" s="17"/>
      <c r="K32" s="17"/>
      <c r="L32" s="31">
        <f t="shared" si="20"/>
        <v>10</v>
      </c>
      <c r="M32" s="31">
        <f t="shared" si="21"/>
        <v>60</v>
      </c>
      <c r="N32" s="30"/>
      <c r="O32" s="30">
        <v>15</v>
      </c>
      <c r="P32" s="30">
        <v>5</v>
      </c>
      <c r="Q32" s="30">
        <v>30</v>
      </c>
      <c r="R32" s="30"/>
      <c r="S32" s="30">
        <v>15</v>
      </c>
      <c r="T32" s="30">
        <v>5</v>
      </c>
      <c r="U32" s="30">
        <v>30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>
        <v>2</v>
      </c>
      <c r="AM32" s="30">
        <v>2</v>
      </c>
      <c r="AN32" s="30"/>
      <c r="AO32" s="30"/>
      <c r="AP32" s="30"/>
      <c r="AQ32" s="30"/>
      <c r="AR32" s="30">
        <v>2</v>
      </c>
      <c r="AS32" s="30">
        <v>4</v>
      </c>
      <c r="AT32" s="30"/>
      <c r="AU32" s="30">
        <v>4</v>
      </c>
    </row>
    <row r="33" spans="1:47" s="13" customFormat="1" ht="34.5">
      <c r="A33" s="4" t="s">
        <v>76</v>
      </c>
      <c r="B33" s="35" t="s">
        <v>118</v>
      </c>
      <c r="C33" s="33" t="s">
        <v>56</v>
      </c>
      <c r="D33" s="31">
        <f t="shared" si="16"/>
        <v>50</v>
      </c>
      <c r="E33" s="31">
        <f t="shared" si="17"/>
        <v>35</v>
      </c>
      <c r="F33" s="31">
        <f t="shared" si="18"/>
        <v>0</v>
      </c>
      <c r="G33" s="31">
        <f t="shared" si="19"/>
        <v>30</v>
      </c>
      <c r="H33" s="17">
        <v>30</v>
      </c>
      <c r="I33" s="17"/>
      <c r="J33" s="17"/>
      <c r="K33" s="17"/>
      <c r="L33" s="31">
        <f t="shared" si="20"/>
        <v>5</v>
      </c>
      <c r="M33" s="31">
        <f t="shared" si="21"/>
        <v>15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>
        <v>30</v>
      </c>
      <c r="AB33" s="30">
        <v>5</v>
      </c>
      <c r="AC33" s="30">
        <v>15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>
        <v>2</v>
      </c>
      <c r="AP33" s="30"/>
      <c r="AQ33" s="30"/>
      <c r="AR33" s="30">
        <v>2</v>
      </c>
      <c r="AS33" s="30">
        <v>2</v>
      </c>
      <c r="AT33" s="30"/>
      <c r="AU33" s="30">
        <v>2</v>
      </c>
    </row>
    <row r="34" spans="1:47" s="13" customFormat="1" ht="34.5">
      <c r="A34" s="4" t="s">
        <v>77</v>
      </c>
      <c r="B34" s="35" t="s">
        <v>131</v>
      </c>
      <c r="C34" s="36" t="s">
        <v>61</v>
      </c>
      <c r="D34" s="31">
        <f t="shared" si="16"/>
        <v>75</v>
      </c>
      <c r="E34" s="31">
        <f t="shared" si="17"/>
        <v>40</v>
      </c>
      <c r="F34" s="31">
        <f t="shared" si="18"/>
        <v>0</v>
      </c>
      <c r="G34" s="31">
        <f t="shared" si="19"/>
        <v>30</v>
      </c>
      <c r="H34" s="17"/>
      <c r="I34" s="17"/>
      <c r="J34" s="17">
        <v>30</v>
      </c>
      <c r="K34" s="17"/>
      <c r="L34" s="31">
        <f t="shared" si="20"/>
        <v>10</v>
      </c>
      <c r="M34" s="31">
        <f t="shared" si="21"/>
        <v>35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>
        <v>30</v>
      </c>
      <c r="AF34" s="30">
        <v>10</v>
      </c>
      <c r="AG34" s="30">
        <v>35</v>
      </c>
      <c r="AH34" s="30"/>
      <c r="AI34" s="30"/>
      <c r="AJ34" s="30"/>
      <c r="AK34" s="30"/>
      <c r="AL34" s="30"/>
      <c r="AM34" s="30"/>
      <c r="AN34" s="30"/>
      <c r="AO34" s="30"/>
      <c r="AP34" s="30">
        <v>3</v>
      </c>
      <c r="AQ34" s="30"/>
      <c r="AR34" s="30">
        <v>2</v>
      </c>
      <c r="AS34" s="30">
        <v>3</v>
      </c>
      <c r="AT34" s="30"/>
      <c r="AU34" s="30">
        <v>3</v>
      </c>
    </row>
    <row r="35" spans="1:47" s="13" customFormat="1" ht="34.5">
      <c r="A35" s="4" t="s">
        <v>78</v>
      </c>
      <c r="B35" s="35" t="s">
        <v>188</v>
      </c>
      <c r="C35" s="36" t="s">
        <v>74</v>
      </c>
      <c r="D35" s="31">
        <f t="shared" si="16"/>
        <v>125</v>
      </c>
      <c r="E35" s="31">
        <f t="shared" si="17"/>
        <v>50</v>
      </c>
      <c r="F35" s="31">
        <f t="shared" si="18"/>
        <v>0</v>
      </c>
      <c r="G35" s="31">
        <f t="shared" si="19"/>
        <v>30</v>
      </c>
      <c r="H35" s="37"/>
      <c r="I35" s="17"/>
      <c r="J35" s="17">
        <v>30</v>
      </c>
      <c r="K35" s="17"/>
      <c r="L35" s="31">
        <f t="shared" si="20"/>
        <v>20</v>
      </c>
      <c r="M35" s="31">
        <f t="shared" si="21"/>
        <v>75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>
        <v>30</v>
      </c>
      <c r="AJ35" s="30">
        <v>20</v>
      </c>
      <c r="AK35" s="30">
        <v>75</v>
      </c>
      <c r="AL35" s="30"/>
      <c r="AM35" s="30"/>
      <c r="AN35" s="30"/>
      <c r="AO35" s="30"/>
      <c r="AP35" s="30"/>
      <c r="AQ35" s="30">
        <v>5</v>
      </c>
      <c r="AR35" s="30">
        <v>2</v>
      </c>
      <c r="AS35" s="30">
        <v>5</v>
      </c>
      <c r="AT35" s="30"/>
      <c r="AU35" s="30"/>
    </row>
    <row r="36" spans="1:47" s="13" customFormat="1" ht="34.5">
      <c r="A36" s="4" t="s">
        <v>79</v>
      </c>
      <c r="B36" s="38" t="s">
        <v>126</v>
      </c>
      <c r="C36" s="33" t="s">
        <v>88</v>
      </c>
      <c r="D36" s="31">
        <f t="shared" si="16"/>
        <v>50</v>
      </c>
      <c r="E36" s="31">
        <f t="shared" si="17"/>
        <v>35</v>
      </c>
      <c r="F36" s="31">
        <f t="shared" si="18"/>
        <v>0</v>
      </c>
      <c r="G36" s="31">
        <f t="shared" si="19"/>
        <v>30</v>
      </c>
      <c r="H36" s="17">
        <v>30</v>
      </c>
      <c r="I36" s="17"/>
      <c r="J36" s="17"/>
      <c r="K36" s="17"/>
      <c r="L36" s="31">
        <f t="shared" si="20"/>
        <v>5</v>
      </c>
      <c r="M36" s="31">
        <f t="shared" si="21"/>
        <v>15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16">
        <v>30</v>
      </c>
      <c r="AJ36" s="16">
        <v>5</v>
      </c>
      <c r="AK36" s="16">
        <v>15</v>
      </c>
      <c r="AL36" s="30"/>
      <c r="AM36" s="30"/>
      <c r="AN36" s="30"/>
      <c r="AO36" s="30"/>
      <c r="AP36" s="30"/>
      <c r="AQ36" s="30">
        <v>2</v>
      </c>
      <c r="AR36" s="30">
        <v>2</v>
      </c>
      <c r="AS36" s="30">
        <v>2</v>
      </c>
      <c r="AT36" s="30"/>
      <c r="AU36" s="30">
        <v>2</v>
      </c>
    </row>
    <row r="37" spans="1:47" s="13" customFormat="1" ht="34.5">
      <c r="A37" s="4" t="s">
        <v>80</v>
      </c>
      <c r="B37" s="35" t="s">
        <v>111</v>
      </c>
      <c r="C37" s="33" t="s">
        <v>93</v>
      </c>
      <c r="D37" s="31">
        <f t="shared" si="16"/>
        <v>120</v>
      </c>
      <c r="E37" s="31">
        <f t="shared" si="17"/>
        <v>60</v>
      </c>
      <c r="F37" s="31">
        <f t="shared" si="18"/>
        <v>0</v>
      </c>
      <c r="G37" s="31">
        <f t="shared" si="19"/>
        <v>30</v>
      </c>
      <c r="H37" s="17">
        <v>30</v>
      </c>
      <c r="I37" s="17"/>
      <c r="J37" s="17"/>
      <c r="K37" s="17"/>
      <c r="L37" s="31">
        <f t="shared" si="20"/>
        <v>30</v>
      </c>
      <c r="M37" s="31">
        <f t="shared" si="21"/>
        <v>60</v>
      </c>
      <c r="N37" s="30"/>
      <c r="O37" s="30"/>
      <c r="P37" s="30"/>
      <c r="Q37" s="30"/>
      <c r="R37" s="30"/>
      <c r="S37" s="30"/>
      <c r="T37" s="30"/>
      <c r="U37" s="30"/>
      <c r="V37" s="30"/>
      <c r="W37" s="30">
        <v>30</v>
      </c>
      <c r="X37" s="30">
        <v>30</v>
      </c>
      <c r="Y37" s="30">
        <v>60</v>
      </c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>
        <v>4</v>
      </c>
      <c r="AO37" s="30"/>
      <c r="AP37" s="30"/>
      <c r="AQ37" s="30"/>
      <c r="AR37" s="30">
        <v>2</v>
      </c>
      <c r="AS37" s="30">
        <v>4</v>
      </c>
      <c r="AT37" s="30"/>
      <c r="AU37" s="30"/>
    </row>
    <row r="38" spans="1:47" s="13" customFormat="1" ht="34.5">
      <c r="A38" s="4" t="s">
        <v>113</v>
      </c>
      <c r="B38" s="35" t="s">
        <v>125</v>
      </c>
      <c r="C38" s="33" t="s">
        <v>112</v>
      </c>
      <c r="D38" s="31">
        <f t="shared" si="16"/>
        <v>450</v>
      </c>
      <c r="E38" s="31">
        <f t="shared" si="17"/>
        <v>0</v>
      </c>
      <c r="F38" s="31">
        <f t="shared" si="18"/>
        <v>0</v>
      </c>
      <c r="G38" s="31">
        <f t="shared" si="19"/>
        <v>0</v>
      </c>
      <c r="H38" s="17"/>
      <c r="I38" s="17"/>
      <c r="J38" s="17"/>
      <c r="K38" s="17"/>
      <c r="L38" s="31">
        <f t="shared" si="20"/>
        <v>0</v>
      </c>
      <c r="M38" s="31">
        <f t="shared" si="21"/>
        <v>450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>
        <v>180</v>
      </c>
      <c r="AD38" s="30"/>
      <c r="AE38" s="30"/>
      <c r="AF38" s="30"/>
      <c r="AG38" s="30">
        <v>180</v>
      </c>
      <c r="AH38" s="30"/>
      <c r="AI38" s="30"/>
      <c r="AJ38" s="30"/>
      <c r="AK38" s="30">
        <v>90</v>
      </c>
      <c r="AL38" s="30"/>
      <c r="AM38" s="30"/>
      <c r="AN38" s="30"/>
      <c r="AO38" s="30">
        <v>6</v>
      </c>
      <c r="AP38" s="30">
        <v>6</v>
      </c>
      <c r="AQ38" s="30">
        <v>3</v>
      </c>
      <c r="AR38" s="30"/>
      <c r="AS38" s="30">
        <v>15</v>
      </c>
      <c r="AT38" s="30"/>
      <c r="AU38" s="30">
        <v>15</v>
      </c>
    </row>
    <row r="39" spans="1:47" s="13" customFormat="1" ht="66" customHeight="1">
      <c r="A39" s="5" t="s">
        <v>190</v>
      </c>
      <c r="B39" s="2" t="s">
        <v>189</v>
      </c>
      <c r="C39" s="5"/>
      <c r="D39" s="14">
        <f>SUM(D40:D41)</f>
        <v>825</v>
      </c>
      <c r="E39" s="14">
        <f aca="true" t="shared" si="22" ref="E39:AU39">SUM(E40:E41)</f>
        <v>330</v>
      </c>
      <c r="F39" s="14">
        <f t="shared" si="22"/>
        <v>0</v>
      </c>
      <c r="G39" s="14">
        <f t="shared" si="22"/>
        <v>240</v>
      </c>
      <c r="H39" s="14">
        <f t="shared" si="22"/>
        <v>0</v>
      </c>
      <c r="I39" s="14">
        <f t="shared" si="22"/>
        <v>240</v>
      </c>
      <c r="J39" s="14">
        <f t="shared" si="22"/>
        <v>0</v>
      </c>
      <c r="K39" s="14">
        <f t="shared" si="22"/>
        <v>0</v>
      </c>
      <c r="L39" s="14">
        <f t="shared" si="22"/>
        <v>90</v>
      </c>
      <c r="M39" s="14">
        <f t="shared" si="22"/>
        <v>495</v>
      </c>
      <c r="N39" s="14">
        <f t="shared" si="22"/>
        <v>0</v>
      </c>
      <c r="O39" s="14">
        <f t="shared" si="22"/>
        <v>0</v>
      </c>
      <c r="P39" s="14">
        <f t="shared" si="22"/>
        <v>0</v>
      </c>
      <c r="Q39" s="14">
        <f t="shared" si="22"/>
        <v>0</v>
      </c>
      <c r="R39" s="14">
        <f t="shared" si="22"/>
        <v>0</v>
      </c>
      <c r="S39" s="14">
        <f t="shared" si="22"/>
        <v>0</v>
      </c>
      <c r="T39" s="14">
        <f t="shared" si="22"/>
        <v>0</v>
      </c>
      <c r="U39" s="14">
        <f t="shared" si="22"/>
        <v>0</v>
      </c>
      <c r="V39" s="14">
        <f t="shared" si="22"/>
        <v>0</v>
      </c>
      <c r="W39" s="14">
        <f t="shared" si="22"/>
        <v>60</v>
      </c>
      <c r="X39" s="14">
        <f t="shared" si="22"/>
        <v>30</v>
      </c>
      <c r="Y39" s="14">
        <f t="shared" si="22"/>
        <v>140</v>
      </c>
      <c r="Z39" s="14">
        <f t="shared" si="22"/>
        <v>0</v>
      </c>
      <c r="AA39" s="14">
        <f t="shared" si="22"/>
        <v>45</v>
      </c>
      <c r="AB39" s="14">
        <f t="shared" si="22"/>
        <v>20</v>
      </c>
      <c r="AC39" s="14">
        <f t="shared" si="22"/>
        <v>90</v>
      </c>
      <c r="AD39" s="14">
        <f t="shared" si="22"/>
        <v>0</v>
      </c>
      <c r="AE39" s="14">
        <f t="shared" si="22"/>
        <v>60</v>
      </c>
      <c r="AF39" s="14">
        <f t="shared" si="22"/>
        <v>20</v>
      </c>
      <c r="AG39" s="14">
        <f t="shared" si="22"/>
        <v>100</v>
      </c>
      <c r="AH39" s="14">
        <f t="shared" si="22"/>
        <v>0</v>
      </c>
      <c r="AI39" s="14">
        <f t="shared" si="22"/>
        <v>75</v>
      </c>
      <c r="AJ39" s="14">
        <f t="shared" si="22"/>
        <v>20</v>
      </c>
      <c r="AK39" s="14">
        <f t="shared" si="22"/>
        <v>165</v>
      </c>
      <c r="AL39" s="14">
        <f t="shared" si="22"/>
        <v>0</v>
      </c>
      <c r="AM39" s="14">
        <f t="shared" si="22"/>
        <v>0</v>
      </c>
      <c r="AN39" s="14">
        <f t="shared" si="22"/>
        <v>9</v>
      </c>
      <c r="AO39" s="14">
        <f t="shared" si="22"/>
        <v>6</v>
      </c>
      <c r="AP39" s="14">
        <f t="shared" si="22"/>
        <v>7</v>
      </c>
      <c r="AQ39" s="14">
        <f t="shared" si="22"/>
        <v>10</v>
      </c>
      <c r="AR39" s="14">
        <f t="shared" si="22"/>
        <v>13</v>
      </c>
      <c r="AS39" s="14">
        <f t="shared" si="22"/>
        <v>32</v>
      </c>
      <c r="AT39" s="14">
        <f t="shared" si="22"/>
        <v>0</v>
      </c>
      <c r="AU39" s="14">
        <f t="shared" si="22"/>
        <v>32</v>
      </c>
    </row>
    <row r="40" spans="1:47" s="13" customFormat="1" ht="63.75" customHeight="1">
      <c r="A40" s="4" t="s">
        <v>10</v>
      </c>
      <c r="B40" s="35" t="s">
        <v>182</v>
      </c>
      <c r="C40" s="33" t="s">
        <v>90</v>
      </c>
      <c r="D40" s="31">
        <f>SUM(E40,M40)</f>
        <v>675</v>
      </c>
      <c r="E40" s="31">
        <f>SUM(F40:G40,L40)</f>
        <v>330</v>
      </c>
      <c r="F40" s="31">
        <f>SUM(N40,R40,V40,Z40,AD40,AH40)</f>
        <v>0</v>
      </c>
      <c r="G40" s="31">
        <f>SUM(O40,S40,W40,AA40,AE40,AI40)</f>
        <v>240</v>
      </c>
      <c r="H40" s="17"/>
      <c r="I40" s="17">
        <v>240</v>
      </c>
      <c r="J40" s="17"/>
      <c r="K40" s="17"/>
      <c r="L40" s="31">
        <f>SUM(P40,T40,X40,AB40,AF40,AJ40)</f>
        <v>90</v>
      </c>
      <c r="M40" s="31">
        <f>SUM(Q40,U40,Y40,AC40,AG40,AK40)</f>
        <v>345</v>
      </c>
      <c r="N40" s="30"/>
      <c r="O40" s="30"/>
      <c r="P40" s="30"/>
      <c r="Q40" s="30"/>
      <c r="R40" s="30"/>
      <c r="S40" s="30"/>
      <c r="T40" s="30"/>
      <c r="U40" s="30"/>
      <c r="V40" s="30"/>
      <c r="W40" s="30">
        <v>60</v>
      </c>
      <c r="X40" s="30">
        <v>30</v>
      </c>
      <c r="Y40" s="30">
        <v>110</v>
      </c>
      <c r="Z40" s="30"/>
      <c r="AA40" s="30">
        <v>45</v>
      </c>
      <c r="AB40" s="30">
        <v>20</v>
      </c>
      <c r="AC40" s="30">
        <v>60</v>
      </c>
      <c r="AD40" s="30"/>
      <c r="AE40" s="30">
        <v>60</v>
      </c>
      <c r="AF40" s="30">
        <v>20</v>
      </c>
      <c r="AG40" s="30">
        <v>70</v>
      </c>
      <c r="AH40" s="30"/>
      <c r="AI40" s="30">
        <v>75</v>
      </c>
      <c r="AJ40" s="30">
        <v>20</v>
      </c>
      <c r="AK40" s="30">
        <v>105</v>
      </c>
      <c r="AL40" s="16"/>
      <c r="AM40" s="16"/>
      <c r="AN40" s="16">
        <v>8</v>
      </c>
      <c r="AO40" s="16">
        <v>5</v>
      </c>
      <c r="AP40" s="16">
        <v>6</v>
      </c>
      <c r="AQ40" s="16">
        <v>8</v>
      </c>
      <c r="AR40" s="16">
        <v>13</v>
      </c>
      <c r="AS40" s="16">
        <v>27</v>
      </c>
      <c r="AT40" s="16"/>
      <c r="AU40" s="16">
        <v>27</v>
      </c>
    </row>
    <row r="41" spans="1:47" s="13" customFormat="1" ht="40.5" customHeight="1">
      <c r="A41" s="4" t="s">
        <v>9</v>
      </c>
      <c r="B41" s="3" t="s">
        <v>124</v>
      </c>
      <c r="C41" s="4" t="s">
        <v>91</v>
      </c>
      <c r="D41" s="31">
        <f>SUM(E41,M41)</f>
        <v>150</v>
      </c>
      <c r="E41" s="31">
        <f>SUM(F41:G41,L41)</f>
        <v>0</v>
      </c>
      <c r="F41" s="31">
        <f>SUM(N41,R41,V41,Z41,AD41,AH41)</f>
        <v>0</v>
      </c>
      <c r="G41" s="31">
        <f>SUM(O41,S41,W41,AA41,AE41,AI41)</f>
        <v>0</v>
      </c>
      <c r="H41" s="19"/>
      <c r="I41" s="19"/>
      <c r="J41" s="19"/>
      <c r="K41" s="19"/>
      <c r="L41" s="31">
        <f>SUM(P41,T41,X41,AB41,AF41,AJ41)</f>
        <v>0</v>
      </c>
      <c r="M41" s="31">
        <f>SUM(Q41,U41,Y41,AC41,AG41,AK41)</f>
        <v>150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>
        <v>30</v>
      </c>
      <c r="Z41" s="16"/>
      <c r="AA41" s="16"/>
      <c r="AB41" s="16"/>
      <c r="AC41" s="16">
        <v>30</v>
      </c>
      <c r="AD41" s="16"/>
      <c r="AE41" s="16"/>
      <c r="AF41" s="16"/>
      <c r="AG41" s="16">
        <v>30</v>
      </c>
      <c r="AH41" s="16"/>
      <c r="AI41" s="16"/>
      <c r="AJ41" s="16"/>
      <c r="AK41" s="16">
        <v>60</v>
      </c>
      <c r="AL41" s="16"/>
      <c r="AM41" s="16"/>
      <c r="AN41" s="16">
        <v>1</v>
      </c>
      <c r="AO41" s="16">
        <v>1</v>
      </c>
      <c r="AP41" s="16">
        <v>1</v>
      </c>
      <c r="AQ41" s="16">
        <v>2</v>
      </c>
      <c r="AR41" s="16"/>
      <c r="AS41" s="16">
        <v>5</v>
      </c>
      <c r="AT41" s="16"/>
      <c r="AU41" s="16">
        <v>5</v>
      </c>
    </row>
    <row r="42" spans="1:47" s="15" customFormat="1" ht="57.75" customHeight="1">
      <c r="A42" s="5" t="s">
        <v>104</v>
      </c>
      <c r="B42" s="2" t="s">
        <v>55</v>
      </c>
      <c r="C42" s="5"/>
      <c r="D42" s="14">
        <f aca="true" t="shared" si="23" ref="D42:AU42">SUM(D43:D53)</f>
        <v>845</v>
      </c>
      <c r="E42" s="14">
        <f t="shared" si="23"/>
        <v>480</v>
      </c>
      <c r="F42" s="14">
        <f t="shared" si="23"/>
        <v>155</v>
      </c>
      <c r="G42" s="14">
        <f t="shared" si="23"/>
        <v>225</v>
      </c>
      <c r="H42" s="14">
        <f t="shared" si="23"/>
        <v>225</v>
      </c>
      <c r="I42" s="14">
        <f t="shared" si="23"/>
        <v>0</v>
      </c>
      <c r="J42" s="14">
        <f t="shared" si="23"/>
        <v>0</v>
      </c>
      <c r="K42" s="14">
        <f t="shared" si="23"/>
        <v>0</v>
      </c>
      <c r="L42" s="14">
        <f t="shared" si="23"/>
        <v>100</v>
      </c>
      <c r="M42" s="14">
        <f t="shared" si="23"/>
        <v>365</v>
      </c>
      <c r="N42" s="14">
        <f t="shared" si="23"/>
        <v>0</v>
      </c>
      <c r="O42" s="14">
        <f t="shared" si="23"/>
        <v>0</v>
      </c>
      <c r="P42" s="14">
        <f t="shared" si="23"/>
        <v>0</v>
      </c>
      <c r="Q42" s="14">
        <f t="shared" si="23"/>
        <v>0</v>
      </c>
      <c r="R42" s="14">
        <f t="shared" si="23"/>
        <v>0</v>
      </c>
      <c r="S42" s="14">
        <f t="shared" si="23"/>
        <v>0</v>
      </c>
      <c r="T42" s="14">
        <f t="shared" si="23"/>
        <v>0</v>
      </c>
      <c r="U42" s="14">
        <f t="shared" si="23"/>
        <v>0</v>
      </c>
      <c r="V42" s="14">
        <f t="shared" si="23"/>
        <v>90</v>
      </c>
      <c r="W42" s="14">
        <f t="shared" si="23"/>
        <v>60</v>
      </c>
      <c r="X42" s="14">
        <f t="shared" si="23"/>
        <v>15</v>
      </c>
      <c r="Y42" s="14">
        <f t="shared" si="23"/>
        <v>65</v>
      </c>
      <c r="Z42" s="14">
        <f t="shared" si="23"/>
        <v>60</v>
      </c>
      <c r="AA42" s="14">
        <f t="shared" si="23"/>
        <v>30</v>
      </c>
      <c r="AB42" s="14">
        <f t="shared" si="23"/>
        <v>20</v>
      </c>
      <c r="AC42" s="14">
        <f t="shared" si="23"/>
        <v>50</v>
      </c>
      <c r="AD42" s="14">
        <f t="shared" si="23"/>
        <v>0</v>
      </c>
      <c r="AE42" s="14">
        <f t="shared" si="23"/>
        <v>60</v>
      </c>
      <c r="AF42" s="14">
        <f t="shared" si="23"/>
        <v>25</v>
      </c>
      <c r="AG42" s="14">
        <f t="shared" si="23"/>
        <v>95</v>
      </c>
      <c r="AH42" s="14">
        <f t="shared" si="23"/>
        <v>5</v>
      </c>
      <c r="AI42" s="14">
        <f t="shared" si="23"/>
        <v>75</v>
      </c>
      <c r="AJ42" s="14">
        <f t="shared" si="23"/>
        <v>40</v>
      </c>
      <c r="AK42" s="14">
        <f t="shared" si="23"/>
        <v>155</v>
      </c>
      <c r="AL42" s="14">
        <f t="shared" si="23"/>
        <v>0</v>
      </c>
      <c r="AM42" s="14">
        <f t="shared" si="23"/>
        <v>0</v>
      </c>
      <c r="AN42" s="14">
        <f t="shared" si="23"/>
        <v>9</v>
      </c>
      <c r="AO42" s="14">
        <f t="shared" si="23"/>
        <v>6</v>
      </c>
      <c r="AP42" s="14">
        <f t="shared" si="23"/>
        <v>7</v>
      </c>
      <c r="AQ42" s="14">
        <f t="shared" si="23"/>
        <v>10</v>
      </c>
      <c r="AR42" s="14">
        <f t="shared" si="23"/>
        <v>21</v>
      </c>
      <c r="AS42" s="14">
        <f t="shared" si="23"/>
        <v>32</v>
      </c>
      <c r="AT42" s="14">
        <f t="shared" si="23"/>
        <v>0</v>
      </c>
      <c r="AU42" s="14">
        <f t="shared" si="23"/>
        <v>32</v>
      </c>
    </row>
    <row r="43" spans="1:47" s="13" customFormat="1" ht="59.25" customHeight="1">
      <c r="A43" s="4" t="s">
        <v>10</v>
      </c>
      <c r="B43" s="35" t="s">
        <v>186</v>
      </c>
      <c r="C43" s="33" t="s">
        <v>93</v>
      </c>
      <c r="D43" s="31">
        <f aca="true" t="shared" si="24" ref="D43:D53">SUM(E43,M43)</f>
        <v>50</v>
      </c>
      <c r="E43" s="31">
        <f aca="true" t="shared" si="25" ref="E43:E53">SUM(F43:G43,L43)</f>
        <v>45</v>
      </c>
      <c r="F43" s="31">
        <f aca="true" t="shared" si="26" ref="F43:F53">SUM(N43,R43,V43,Z43,AD43,AH43)</f>
        <v>30</v>
      </c>
      <c r="G43" s="31">
        <f aca="true" t="shared" si="27" ref="G43:G53">SUM(O43,S43,W43,AA43,AE43,AI43)</f>
        <v>15</v>
      </c>
      <c r="H43" s="17">
        <v>15</v>
      </c>
      <c r="I43" s="17"/>
      <c r="J43" s="17"/>
      <c r="K43" s="17"/>
      <c r="L43" s="31">
        <f aca="true" t="shared" si="28" ref="L43:L53">SUM(P43,T43,X43,AB43,AF43,AJ43)</f>
        <v>0</v>
      </c>
      <c r="M43" s="31">
        <f aca="true" t="shared" si="29" ref="M43:M53">SUM(Q43,U43,Y43,AC43,AG43,AK43)</f>
        <v>5</v>
      </c>
      <c r="N43" s="30"/>
      <c r="O43" s="30"/>
      <c r="P43" s="30"/>
      <c r="Q43" s="30"/>
      <c r="R43" s="30"/>
      <c r="S43" s="30"/>
      <c r="T43" s="30"/>
      <c r="U43" s="30"/>
      <c r="V43" s="30">
        <v>30</v>
      </c>
      <c r="W43" s="30">
        <v>15</v>
      </c>
      <c r="X43" s="30"/>
      <c r="Y43" s="30">
        <v>5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>
        <v>2</v>
      </c>
      <c r="AO43" s="30"/>
      <c r="AP43" s="30"/>
      <c r="AQ43" s="30"/>
      <c r="AR43" s="30">
        <v>2</v>
      </c>
      <c r="AS43" s="30">
        <v>2</v>
      </c>
      <c r="AT43" s="30"/>
      <c r="AU43" s="30">
        <v>2</v>
      </c>
    </row>
    <row r="44" spans="1:47" s="13" customFormat="1" ht="48.75" customHeight="1">
      <c r="A44" s="4" t="s">
        <v>9</v>
      </c>
      <c r="B44" s="35" t="s">
        <v>187</v>
      </c>
      <c r="C44" s="33" t="s">
        <v>93</v>
      </c>
      <c r="D44" s="31">
        <f t="shared" si="24"/>
        <v>75</v>
      </c>
      <c r="E44" s="31">
        <f t="shared" si="25"/>
        <v>75</v>
      </c>
      <c r="F44" s="31">
        <f t="shared" si="26"/>
        <v>30</v>
      </c>
      <c r="G44" s="31">
        <f t="shared" si="27"/>
        <v>45</v>
      </c>
      <c r="H44" s="17">
        <v>45</v>
      </c>
      <c r="I44" s="17"/>
      <c r="J44" s="17"/>
      <c r="K44" s="17"/>
      <c r="L44" s="31">
        <f t="shared" si="28"/>
        <v>0</v>
      </c>
      <c r="M44" s="31">
        <f t="shared" si="29"/>
        <v>0</v>
      </c>
      <c r="N44" s="30"/>
      <c r="O44" s="30"/>
      <c r="P44" s="30"/>
      <c r="Q44" s="30"/>
      <c r="R44" s="30"/>
      <c r="S44" s="30"/>
      <c r="T44" s="30"/>
      <c r="U44" s="30"/>
      <c r="V44" s="30">
        <v>30</v>
      </c>
      <c r="W44" s="30">
        <v>45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>
        <v>3</v>
      </c>
      <c r="AO44" s="30"/>
      <c r="AP44" s="30"/>
      <c r="AQ44" s="30"/>
      <c r="AR44" s="30">
        <v>3</v>
      </c>
      <c r="AS44" s="30">
        <v>3</v>
      </c>
      <c r="AT44" s="30"/>
      <c r="AU44" s="30">
        <v>3</v>
      </c>
    </row>
    <row r="45" spans="1:47" s="13" customFormat="1" ht="42" customHeight="1">
      <c r="A45" s="4" t="s">
        <v>8</v>
      </c>
      <c r="B45" s="35" t="s">
        <v>95</v>
      </c>
      <c r="C45" s="33" t="s">
        <v>75</v>
      </c>
      <c r="D45" s="31">
        <f t="shared" si="24"/>
        <v>50</v>
      </c>
      <c r="E45" s="31">
        <f t="shared" si="25"/>
        <v>40</v>
      </c>
      <c r="F45" s="31">
        <f t="shared" si="26"/>
        <v>30</v>
      </c>
      <c r="G45" s="31">
        <f t="shared" si="27"/>
        <v>0</v>
      </c>
      <c r="H45" s="17"/>
      <c r="I45" s="17"/>
      <c r="J45" s="17"/>
      <c r="K45" s="17"/>
      <c r="L45" s="31">
        <f t="shared" si="28"/>
        <v>10</v>
      </c>
      <c r="M45" s="31">
        <f t="shared" si="29"/>
        <v>10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>
        <v>30</v>
      </c>
      <c r="AA45" s="30"/>
      <c r="AB45" s="30">
        <v>10</v>
      </c>
      <c r="AC45" s="30">
        <v>10</v>
      </c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>
        <v>2</v>
      </c>
      <c r="AP45" s="30"/>
      <c r="AQ45" s="30"/>
      <c r="AR45" s="30">
        <v>2</v>
      </c>
      <c r="AS45" s="30">
        <v>2</v>
      </c>
      <c r="AT45" s="30"/>
      <c r="AU45" s="30">
        <v>2</v>
      </c>
    </row>
    <row r="46" spans="1:47" s="13" customFormat="1" ht="66" customHeight="1">
      <c r="A46" s="4" t="s">
        <v>7</v>
      </c>
      <c r="B46" s="35" t="s">
        <v>96</v>
      </c>
      <c r="C46" s="33" t="s">
        <v>75</v>
      </c>
      <c r="D46" s="31">
        <f t="shared" si="24"/>
        <v>50</v>
      </c>
      <c r="E46" s="31">
        <f t="shared" si="25"/>
        <v>40</v>
      </c>
      <c r="F46" s="31">
        <f t="shared" si="26"/>
        <v>0</v>
      </c>
      <c r="G46" s="31">
        <f t="shared" si="27"/>
        <v>30</v>
      </c>
      <c r="H46" s="17">
        <v>30</v>
      </c>
      <c r="I46" s="17"/>
      <c r="J46" s="17"/>
      <c r="K46" s="17"/>
      <c r="L46" s="31">
        <f t="shared" si="28"/>
        <v>10</v>
      </c>
      <c r="M46" s="31">
        <f t="shared" si="29"/>
        <v>10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>
        <v>30</v>
      </c>
      <c r="AB46" s="30">
        <v>10</v>
      </c>
      <c r="AC46" s="30">
        <v>10</v>
      </c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>
        <v>2</v>
      </c>
      <c r="AP46" s="30"/>
      <c r="AQ46" s="30"/>
      <c r="AR46" s="30">
        <v>1</v>
      </c>
      <c r="AS46" s="30">
        <v>2</v>
      </c>
      <c r="AT46" s="30"/>
      <c r="AU46" s="30">
        <v>2</v>
      </c>
    </row>
    <row r="47" spans="1:47" s="13" customFormat="1" ht="34.5">
      <c r="A47" s="4" t="s">
        <v>6</v>
      </c>
      <c r="B47" s="35" t="s">
        <v>97</v>
      </c>
      <c r="C47" s="33" t="s">
        <v>93</v>
      </c>
      <c r="D47" s="31">
        <f t="shared" si="24"/>
        <v>75</v>
      </c>
      <c r="E47" s="31">
        <f t="shared" si="25"/>
        <v>45</v>
      </c>
      <c r="F47" s="31">
        <f t="shared" si="26"/>
        <v>30</v>
      </c>
      <c r="G47" s="31">
        <f t="shared" si="27"/>
        <v>0</v>
      </c>
      <c r="H47" s="17"/>
      <c r="I47" s="17"/>
      <c r="J47" s="17"/>
      <c r="K47" s="17"/>
      <c r="L47" s="31">
        <f t="shared" si="28"/>
        <v>15</v>
      </c>
      <c r="M47" s="31">
        <f t="shared" si="29"/>
        <v>30</v>
      </c>
      <c r="N47" s="30"/>
      <c r="O47" s="30"/>
      <c r="P47" s="30"/>
      <c r="Q47" s="30"/>
      <c r="R47" s="30"/>
      <c r="S47" s="30"/>
      <c r="T47" s="30"/>
      <c r="U47" s="30"/>
      <c r="V47" s="30">
        <v>30</v>
      </c>
      <c r="W47" s="30"/>
      <c r="X47" s="30">
        <v>15</v>
      </c>
      <c r="Y47" s="30">
        <v>30</v>
      </c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>
        <v>3</v>
      </c>
      <c r="AO47" s="30"/>
      <c r="AP47" s="30"/>
      <c r="AQ47" s="30"/>
      <c r="AR47" s="30">
        <v>2</v>
      </c>
      <c r="AS47" s="30">
        <v>3</v>
      </c>
      <c r="AT47" s="30"/>
      <c r="AU47" s="30">
        <v>3</v>
      </c>
    </row>
    <row r="48" spans="1:47" s="13" customFormat="1" ht="41.25" customHeight="1">
      <c r="A48" s="4" t="s">
        <v>5</v>
      </c>
      <c r="B48" s="35" t="s">
        <v>98</v>
      </c>
      <c r="C48" s="33" t="s">
        <v>74</v>
      </c>
      <c r="D48" s="31">
        <f t="shared" si="24"/>
        <v>220</v>
      </c>
      <c r="E48" s="31">
        <f t="shared" si="25"/>
        <v>125</v>
      </c>
      <c r="F48" s="31">
        <f t="shared" si="26"/>
        <v>30</v>
      </c>
      <c r="G48" s="31">
        <f t="shared" si="27"/>
        <v>60</v>
      </c>
      <c r="H48" s="17">
        <v>60</v>
      </c>
      <c r="I48" s="17"/>
      <c r="J48" s="17"/>
      <c r="K48" s="17"/>
      <c r="L48" s="31">
        <f t="shared" si="28"/>
        <v>35</v>
      </c>
      <c r="M48" s="31">
        <f t="shared" si="29"/>
        <v>95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>
        <v>30</v>
      </c>
      <c r="AA48" s="30"/>
      <c r="AB48" s="30"/>
      <c r="AC48" s="30"/>
      <c r="AD48" s="30"/>
      <c r="AE48" s="30">
        <v>30</v>
      </c>
      <c r="AF48" s="30">
        <v>15</v>
      </c>
      <c r="AG48" s="30">
        <v>30</v>
      </c>
      <c r="AH48" s="30"/>
      <c r="AI48" s="30">
        <v>30</v>
      </c>
      <c r="AJ48" s="30">
        <v>20</v>
      </c>
      <c r="AK48" s="30">
        <v>65</v>
      </c>
      <c r="AL48" s="30"/>
      <c r="AM48" s="30"/>
      <c r="AN48" s="30"/>
      <c r="AO48" s="30">
        <v>1</v>
      </c>
      <c r="AP48" s="30">
        <v>3</v>
      </c>
      <c r="AQ48" s="30">
        <v>4</v>
      </c>
      <c r="AR48" s="30">
        <v>5</v>
      </c>
      <c r="AS48" s="30">
        <v>8</v>
      </c>
      <c r="AT48" s="30"/>
      <c r="AU48" s="30">
        <v>8</v>
      </c>
    </row>
    <row r="49" spans="1:47" s="13" customFormat="1" ht="44.25" customHeight="1">
      <c r="A49" s="4" t="s">
        <v>20</v>
      </c>
      <c r="B49" s="35" t="s">
        <v>99</v>
      </c>
      <c r="C49" s="33" t="s">
        <v>88</v>
      </c>
      <c r="D49" s="31">
        <f t="shared" si="24"/>
        <v>25</v>
      </c>
      <c r="E49" s="31">
        <f t="shared" si="25"/>
        <v>10</v>
      </c>
      <c r="F49" s="31">
        <f t="shared" si="26"/>
        <v>5</v>
      </c>
      <c r="G49" s="31">
        <f t="shared" si="27"/>
        <v>0</v>
      </c>
      <c r="H49" s="17"/>
      <c r="I49" s="17"/>
      <c r="J49" s="17"/>
      <c r="K49" s="17"/>
      <c r="L49" s="31">
        <f t="shared" si="28"/>
        <v>5</v>
      </c>
      <c r="M49" s="31">
        <f t="shared" si="29"/>
        <v>15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5</v>
      </c>
      <c r="AI49" s="30"/>
      <c r="AJ49" s="30">
        <v>5</v>
      </c>
      <c r="AK49" s="30">
        <v>15</v>
      </c>
      <c r="AL49" s="30"/>
      <c r="AM49" s="30"/>
      <c r="AN49" s="30"/>
      <c r="AO49" s="30"/>
      <c r="AP49" s="30"/>
      <c r="AQ49" s="30">
        <v>1</v>
      </c>
      <c r="AR49" s="30">
        <v>1</v>
      </c>
      <c r="AS49" s="30">
        <v>1</v>
      </c>
      <c r="AT49" s="30"/>
      <c r="AU49" s="30">
        <v>1</v>
      </c>
    </row>
    <row r="50" spans="1:47" s="13" customFormat="1" ht="39" customHeight="1">
      <c r="A50" s="4" t="s">
        <v>76</v>
      </c>
      <c r="B50" s="35" t="s">
        <v>100</v>
      </c>
      <c r="C50" s="33" t="s">
        <v>88</v>
      </c>
      <c r="D50" s="31">
        <f t="shared" si="24"/>
        <v>50</v>
      </c>
      <c r="E50" s="31">
        <f t="shared" si="25"/>
        <v>40</v>
      </c>
      <c r="F50" s="31">
        <f t="shared" si="26"/>
        <v>0</v>
      </c>
      <c r="G50" s="31">
        <f t="shared" si="27"/>
        <v>30</v>
      </c>
      <c r="H50" s="17">
        <v>30</v>
      </c>
      <c r="I50" s="17"/>
      <c r="J50" s="17"/>
      <c r="K50" s="17"/>
      <c r="L50" s="31">
        <f t="shared" si="28"/>
        <v>10</v>
      </c>
      <c r="M50" s="31">
        <f t="shared" si="29"/>
        <v>10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30</v>
      </c>
      <c r="AJ50" s="30">
        <v>10</v>
      </c>
      <c r="AK50" s="30">
        <v>10</v>
      </c>
      <c r="AL50" s="30"/>
      <c r="AM50" s="30"/>
      <c r="AN50" s="30"/>
      <c r="AO50" s="30"/>
      <c r="AP50" s="30"/>
      <c r="AQ50" s="30">
        <v>2</v>
      </c>
      <c r="AR50" s="30">
        <v>2</v>
      </c>
      <c r="AS50" s="30">
        <v>2</v>
      </c>
      <c r="AT50" s="30"/>
      <c r="AU50" s="30">
        <v>2</v>
      </c>
    </row>
    <row r="51" spans="1:47" s="13" customFormat="1" ht="63.75" customHeight="1">
      <c r="A51" s="4" t="s">
        <v>77</v>
      </c>
      <c r="B51" s="35" t="s">
        <v>101</v>
      </c>
      <c r="C51" s="33" t="s">
        <v>61</v>
      </c>
      <c r="D51" s="31">
        <f t="shared" si="24"/>
        <v>25</v>
      </c>
      <c r="E51" s="31">
        <f t="shared" si="25"/>
        <v>20</v>
      </c>
      <c r="F51" s="31">
        <f t="shared" si="26"/>
        <v>0</v>
      </c>
      <c r="G51" s="31">
        <f t="shared" si="27"/>
        <v>15</v>
      </c>
      <c r="H51" s="17">
        <v>15</v>
      </c>
      <c r="I51" s="17"/>
      <c r="J51" s="17"/>
      <c r="K51" s="17"/>
      <c r="L51" s="31">
        <f t="shared" si="28"/>
        <v>5</v>
      </c>
      <c r="M51" s="31">
        <f t="shared" si="29"/>
        <v>5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>
        <v>15</v>
      </c>
      <c r="AF51" s="30">
        <v>5</v>
      </c>
      <c r="AG51" s="30">
        <v>5</v>
      </c>
      <c r="AH51" s="30"/>
      <c r="AI51" s="30"/>
      <c r="AJ51" s="30"/>
      <c r="AK51" s="30"/>
      <c r="AL51" s="30"/>
      <c r="AM51" s="30"/>
      <c r="AN51" s="30"/>
      <c r="AO51" s="30"/>
      <c r="AP51" s="30">
        <v>1</v>
      </c>
      <c r="AQ51" s="30"/>
      <c r="AR51" s="30">
        <v>1</v>
      </c>
      <c r="AS51" s="30">
        <v>1</v>
      </c>
      <c r="AT51" s="30"/>
      <c r="AU51" s="30">
        <v>1</v>
      </c>
    </row>
    <row r="52" spans="1:47" s="13" customFormat="1" ht="47.25" customHeight="1">
      <c r="A52" s="4" t="s">
        <v>78</v>
      </c>
      <c r="B52" s="35" t="s">
        <v>102</v>
      </c>
      <c r="C52" s="33" t="s">
        <v>103</v>
      </c>
      <c r="D52" s="31">
        <f t="shared" si="24"/>
        <v>75</v>
      </c>
      <c r="E52" s="31">
        <f t="shared" si="25"/>
        <v>40</v>
      </c>
      <c r="F52" s="31">
        <f t="shared" si="26"/>
        <v>0</v>
      </c>
      <c r="G52" s="31">
        <f t="shared" si="27"/>
        <v>30</v>
      </c>
      <c r="H52" s="17">
        <v>30</v>
      </c>
      <c r="I52" s="17"/>
      <c r="J52" s="17"/>
      <c r="K52" s="17"/>
      <c r="L52" s="31">
        <f t="shared" si="28"/>
        <v>10</v>
      </c>
      <c r="M52" s="31">
        <f t="shared" si="29"/>
        <v>35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>
        <v>15</v>
      </c>
      <c r="AF52" s="30">
        <v>5</v>
      </c>
      <c r="AG52" s="30">
        <v>30</v>
      </c>
      <c r="AH52" s="30"/>
      <c r="AI52" s="30">
        <v>15</v>
      </c>
      <c r="AJ52" s="30">
        <v>5</v>
      </c>
      <c r="AK52" s="30">
        <v>5</v>
      </c>
      <c r="AL52" s="30"/>
      <c r="AM52" s="30"/>
      <c r="AN52" s="30"/>
      <c r="AO52" s="30"/>
      <c r="AP52" s="30">
        <v>2</v>
      </c>
      <c r="AQ52" s="30">
        <v>1</v>
      </c>
      <c r="AR52" s="30">
        <v>2</v>
      </c>
      <c r="AS52" s="30">
        <v>3</v>
      </c>
      <c r="AT52" s="30"/>
      <c r="AU52" s="30">
        <v>3</v>
      </c>
    </row>
    <row r="53" spans="1:47" s="13" customFormat="1" ht="47.25" customHeight="1">
      <c r="A53" s="4" t="s">
        <v>79</v>
      </c>
      <c r="B53" s="35" t="s">
        <v>123</v>
      </c>
      <c r="C53" s="33" t="s">
        <v>91</v>
      </c>
      <c r="D53" s="31">
        <f t="shared" si="24"/>
        <v>150</v>
      </c>
      <c r="E53" s="31">
        <f t="shared" si="25"/>
        <v>0</v>
      </c>
      <c r="F53" s="31">
        <f t="shared" si="26"/>
        <v>0</v>
      </c>
      <c r="G53" s="31">
        <f t="shared" si="27"/>
        <v>0</v>
      </c>
      <c r="H53" s="17"/>
      <c r="I53" s="17"/>
      <c r="J53" s="17"/>
      <c r="K53" s="17"/>
      <c r="L53" s="31">
        <f t="shared" si="28"/>
        <v>0</v>
      </c>
      <c r="M53" s="31">
        <f t="shared" si="29"/>
        <v>150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>
        <v>30</v>
      </c>
      <c r="Z53" s="30"/>
      <c r="AA53" s="30"/>
      <c r="AB53" s="30"/>
      <c r="AC53" s="30">
        <v>30</v>
      </c>
      <c r="AD53" s="30"/>
      <c r="AE53" s="30"/>
      <c r="AF53" s="30"/>
      <c r="AG53" s="30">
        <v>30</v>
      </c>
      <c r="AH53" s="30"/>
      <c r="AI53" s="30"/>
      <c r="AJ53" s="30"/>
      <c r="AK53" s="30">
        <v>60</v>
      </c>
      <c r="AL53" s="30"/>
      <c r="AM53" s="30"/>
      <c r="AN53" s="30">
        <v>1</v>
      </c>
      <c r="AO53" s="30">
        <v>1</v>
      </c>
      <c r="AP53" s="30">
        <v>1</v>
      </c>
      <c r="AQ53" s="30">
        <v>2</v>
      </c>
      <c r="AR53" s="30"/>
      <c r="AS53" s="30">
        <v>5</v>
      </c>
      <c r="AT53" s="30"/>
      <c r="AU53" s="30">
        <v>5</v>
      </c>
    </row>
    <row r="54" spans="1:47" s="13" customFormat="1" ht="63.75" customHeight="1">
      <c r="A54" s="5" t="s">
        <v>191</v>
      </c>
      <c r="B54" s="2" t="s">
        <v>107</v>
      </c>
      <c r="C54" s="5"/>
      <c r="D54" s="14">
        <f>SUM(D55:D62)</f>
        <v>825</v>
      </c>
      <c r="E54" s="14">
        <f aca="true" t="shared" si="30" ref="E54:AU54">SUM(E55:E62)</f>
        <v>315</v>
      </c>
      <c r="F54" s="14">
        <f t="shared" si="30"/>
        <v>45</v>
      </c>
      <c r="G54" s="14">
        <f t="shared" si="30"/>
        <v>180</v>
      </c>
      <c r="H54" s="14">
        <f t="shared" si="30"/>
        <v>180</v>
      </c>
      <c r="I54" s="14">
        <f t="shared" si="30"/>
        <v>0</v>
      </c>
      <c r="J54" s="14">
        <f t="shared" si="30"/>
        <v>0</v>
      </c>
      <c r="K54" s="14">
        <f t="shared" si="30"/>
        <v>0</v>
      </c>
      <c r="L54" s="14">
        <f t="shared" si="30"/>
        <v>90</v>
      </c>
      <c r="M54" s="14">
        <f t="shared" si="30"/>
        <v>510</v>
      </c>
      <c r="N54" s="14">
        <f t="shared" si="30"/>
        <v>0</v>
      </c>
      <c r="O54" s="14">
        <f t="shared" si="30"/>
        <v>0</v>
      </c>
      <c r="P54" s="14">
        <f t="shared" si="30"/>
        <v>0</v>
      </c>
      <c r="Q54" s="14">
        <f t="shared" si="30"/>
        <v>0</v>
      </c>
      <c r="R54" s="14">
        <f t="shared" si="30"/>
        <v>0</v>
      </c>
      <c r="S54" s="14">
        <f t="shared" si="30"/>
        <v>0</v>
      </c>
      <c r="T54" s="14">
        <f t="shared" si="30"/>
        <v>0</v>
      </c>
      <c r="U54" s="14">
        <f t="shared" si="30"/>
        <v>0</v>
      </c>
      <c r="V54" s="14">
        <f t="shared" si="30"/>
        <v>45</v>
      </c>
      <c r="W54" s="14">
        <f t="shared" si="30"/>
        <v>30</v>
      </c>
      <c r="X54" s="14">
        <f t="shared" si="30"/>
        <v>30</v>
      </c>
      <c r="Y54" s="14">
        <f t="shared" si="30"/>
        <v>125</v>
      </c>
      <c r="Z54" s="14">
        <f t="shared" si="30"/>
        <v>0</v>
      </c>
      <c r="AA54" s="14">
        <f t="shared" si="30"/>
        <v>30</v>
      </c>
      <c r="AB54" s="14">
        <f t="shared" si="30"/>
        <v>20</v>
      </c>
      <c r="AC54" s="14">
        <f t="shared" si="30"/>
        <v>105</v>
      </c>
      <c r="AD54" s="14">
        <f t="shared" si="30"/>
        <v>0</v>
      </c>
      <c r="AE54" s="14">
        <f t="shared" si="30"/>
        <v>60</v>
      </c>
      <c r="AF54" s="14">
        <f t="shared" si="30"/>
        <v>20</v>
      </c>
      <c r="AG54" s="14">
        <f t="shared" si="30"/>
        <v>100</v>
      </c>
      <c r="AH54" s="14">
        <f t="shared" si="30"/>
        <v>0</v>
      </c>
      <c r="AI54" s="14">
        <f t="shared" si="30"/>
        <v>60</v>
      </c>
      <c r="AJ54" s="14">
        <f t="shared" si="30"/>
        <v>20</v>
      </c>
      <c r="AK54" s="14">
        <f t="shared" si="30"/>
        <v>180</v>
      </c>
      <c r="AL54" s="14">
        <f t="shared" si="30"/>
        <v>0</v>
      </c>
      <c r="AM54" s="14">
        <f t="shared" si="30"/>
        <v>0</v>
      </c>
      <c r="AN54" s="14">
        <f t="shared" si="30"/>
        <v>9</v>
      </c>
      <c r="AO54" s="14">
        <f t="shared" si="30"/>
        <v>6</v>
      </c>
      <c r="AP54" s="14">
        <f t="shared" si="30"/>
        <v>7</v>
      </c>
      <c r="AQ54" s="14">
        <f t="shared" si="30"/>
        <v>10</v>
      </c>
      <c r="AR54" s="14">
        <f t="shared" si="30"/>
        <v>13</v>
      </c>
      <c r="AS54" s="14">
        <f t="shared" si="30"/>
        <v>32</v>
      </c>
      <c r="AT54" s="14">
        <f t="shared" si="30"/>
        <v>0</v>
      </c>
      <c r="AU54" s="14">
        <f t="shared" si="30"/>
        <v>32</v>
      </c>
    </row>
    <row r="55" spans="1:47" s="13" customFormat="1" ht="39" customHeight="1">
      <c r="A55" s="4" t="s">
        <v>10</v>
      </c>
      <c r="B55" s="39" t="s">
        <v>127</v>
      </c>
      <c r="C55" s="40" t="s">
        <v>93</v>
      </c>
      <c r="D55" s="31">
        <f aca="true" t="shared" si="31" ref="D55:D62">SUM(E55,M55)</f>
        <v>50</v>
      </c>
      <c r="E55" s="31">
        <f aca="true" t="shared" si="32" ref="E55:E62">SUM(F55:G55,L55)</f>
        <v>25</v>
      </c>
      <c r="F55" s="31">
        <f aca="true" t="shared" si="33" ref="F55:F62">SUM(N55,R55,V55,Z55,AD55,AH55)</f>
        <v>15</v>
      </c>
      <c r="G55" s="31">
        <f aca="true" t="shared" si="34" ref="G55:G62">SUM(O55,S55,W55,AA55,AE55,AI55)</f>
        <v>0</v>
      </c>
      <c r="H55" s="34"/>
      <c r="I55" s="34"/>
      <c r="J55" s="34"/>
      <c r="K55" s="34"/>
      <c r="L55" s="31">
        <f aca="true" t="shared" si="35" ref="L55:L62">SUM(P55,T55,X55,AB55,AF55,AJ55)</f>
        <v>10</v>
      </c>
      <c r="M55" s="31">
        <f aca="true" t="shared" si="36" ref="M55:M62">SUM(Q55,U55,Y55,AC55,AG55,AK55)</f>
        <v>25</v>
      </c>
      <c r="N55" s="16"/>
      <c r="O55" s="16"/>
      <c r="P55" s="16"/>
      <c r="Q55" s="16"/>
      <c r="R55" s="16"/>
      <c r="S55" s="16"/>
      <c r="T55" s="16"/>
      <c r="U55" s="16"/>
      <c r="V55" s="16">
        <v>15</v>
      </c>
      <c r="W55" s="16"/>
      <c r="X55" s="16">
        <v>10</v>
      </c>
      <c r="Y55" s="16">
        <v>25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>
        <v>2</v>
      </c>
      <c r="AO55" s="16"/>
      <c r="AP55" s="16"/>
      <c r="AQ55" s="16"/>
      <c r="AR55" s="16">
        <v>1</v>
      </c>
      <c r="AS55" s="16">
        <v>2</v>
      </c>
      <c r="AT55" s="16"/>
      <c r="AU55" s="16">
        <v>2</v>
      </c>
    </row>
    <row r="56" spans="1:47" s="13" customFormat="1" ht="43.5" customHeight="1">
      <c r="A56" s="4" t="s">
        <v>9</v>
      </c>
      <c r="B56" s="39" t="s">
        <v>119</v>
      </c>
      <c r="C56" s="40" t="s">
        <v>93</v>
      </c>
      <c r="D56" s="31">
        <f t="shared" si="31"/>
        <v>50</v>
      </c>
      <c r="E56" s="31">
        <f t="shared" si="32"/>
        <v>20</v>
      </c>
      <c r="F56" s="31">
        <f t="shared" si="33"/>
        <v>15</v>
      </c>
      <c r="G56" s="31">
        <f t="shared" si="34"/>
        <v>0</v>
      </c>
      <c r="H56" s="34"/>
      <c r="I56" s="34"/>
      <c r="J56" s="34"/>
      <c r="K56" s="34"/>
      <c r="L56" s="31">
        <f t="shared" si="35"/>
        <v>5</v>
      </c>
      <c r="M56" s="31">
        <f t="shared" si="36"/>
        <v>30</v>
      </c>
      <c r="N56" s="16"/>
      <c r="O56" s="16"/>
      <c r="P56" s="16"/>
      <c r="Q56" s="16"/>
      <c r="R56" s="16"/>
      <c r="S56" s="16"/>
      <c r="T56" s="16"/>
      <c r="U56" s="16"/>
      <c r="V56" s="16">
        <v>15</v>
      </c>
      <c r="W56" s="16"/>
      <c r="X56" s="16">
        <v>5</v>
      </c>
      <c r="Y56" s="16">
        <v>30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>
        <v>2</v>
      </c>
      <c r="AO56" s="16"/>
      <c r="AP56" s="16"/>
      <c r="AQ56" s="16"/>
      <c r="AR56" s="16">
        <v>1</v>
      </c>
      <c r="AS56" s="16">
        <v>2</v>
      </c>
      <c r="AT56" s="16"/>
      <c r="AU56" s="16">
        <v>2</v>
      </c>
    </row>
    <row r="57" spans="1:47" s="13" customFormat="1" ht="39" customHeight="1">
      <c r="A57" s="4" t="s">
        <v>8</v>
      </c>
      <c r="B57" s="39" t="s">
        <v>120</v>
      </c>
      <c r="C57" s="40" t="s">
        <v>61</v>
      </c>
      <c r="D57" s="31">
        <f t="shared" si="31"/>
        <v>75</v>
      </c>
      <c r="E57" s="31">
        <f t="shared" si="32"/>
        <v>35</v>
      </c>
      <c r="F57" s="31">
        <f t="shared" si="33"/>
        <v>0</v>
      </c>
      <c r="G57" s="31">
        <f t="shared" si="34"/>
        <v>30</v>
      </c>
      <c r="H57" s="34">
        <v>30</v>
      </c>
      <c r="I57" s="34"/>
      <c r="J57" s="34"/>
      <c r="K57" s="34"/>
      <c r="L57" s="31">
        <f t="shared" si="35"/>
        <v>5</v>
      </c>
      <c r="M57" s="31">
        <f t="shared" si="36"/>
        <v>40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>
        <v>30</v>
      </c>
      <c r="AF57" s="16">
        <v>5</v>
      </c>
      <c r="AG57" s="16">
        <v>40</v>
      </c>
      <c r="AH57" s="16"/>
      <c r="AI57" s="16"/>
      <c r="AJ57" s="16"/>
      <c r="AK57" s="16"/>
      <c r="AL57" s="16"/>
      <c r="AM57" s="16"/>
      <c r="AN57" s="16"/>
      <c r="AO57" s="16"/>
      <c r="AP57" s="16">
        <v>3</v>
      </c>
      <c r="AQ57" s="16"/>
      <c r="AR57" s="16">
        <v>1</v>
      </c>
      <c r="AS57" s="16">
        <v>3</v>
      </c>
      <c r="AT57" s="16"/>
      <c r="AU57" s="16">
        <v>3</v>
      </c>
    </row>
    <row r="58" spans="1:47" s="13" customFormat="1" ht="44.25" customHeight="1">
      <c r="A58" s="4" t="s">
        <v>7</v>
      </c>
      <c r="B58" s="41" t="s">
        <v>128</v>
      </c>
      <c r="C58" s="40" t="s">
        <v>130</v>
      </c>
      <c r="D58" s="31">
        <f t="shared" si="31"/>
        <v>125</v>
      </c>
      <c r="E58" s="31">
        <f t="shared" si="32"/>
        <v>60</v>
      </c>
      <c r="F58" s="31">
        <f t="shared" si="33"/>
        <v>15</v>
      </c>
      <c r="G58" s="31">
        <f t="shared" si="34"/>
        <v>30</v>
      </c>
      <c r="H58" s="34"/>
      <c r="I58" s="34"/>
      <c r="J58" s="34"/>
      <c r="K58" s="34"/>
      <c r="L58" s="31">
        <f t="shared" si="35"/>
        <v>15</v>
      </c>
      <c r="M58" s="31">
        <f t="shared" si="36"/>
        <v>65</v>
      </c>
      <c r="N58" s="16"/>
      <c r="O58" s="16"/>
      <c r="P58" s="16"/>
      <c r="Q58" s="16"/>
      <c r="R58" s="16"/>
      <c r="S58" s="16"/>
      <c r="T58" s="16"/>
      <c r="U58" s="16"/>
      <c r="V58" s="16">
        <v>15</v>
      </c>
      <c r="W58" s="16">
        <v>15</v>
      </c>
      <c r="X58" s="16">
        <v>5</v>
      </c>
      <c r="Y58" s="16">
        <v>15</v>
      </c>
      <c r="Z58" s="16"/>
      <c r="AA58" s="16">
        <v>15</v>
      </c>
      <c r="AB58" s="16">
        <v>10</v>
      </c>
      <c r="AC58" s="16">
        <v>50</v>
      </c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>
        <v>2</v>
      </c>
      <c r="AO58" s="16">
        <v>3</v>
      </c>
      <c r="AP58" s="16"/>
      <c r="AQ58" s="16"/>
      <c r="AR58" s="16">
        <v>2</v>
      </c>
      <c r="AS58" s="16">
        <v>5</v>
      </c>
      <c r="AT58" s="16"/>
      <c r="AU58" s="16">
        <v>5</v>
      </c>
    </row>
    <row r="59" spans="1:47" s="13" customFormat="1" ht="42.75" customHeight="1">
      <c r="A59" s="4" t="s">
        <v>6</v>
      </c>
      <c r="B59" s="39" t="s">
        <v>122</v>
      </c>
      <c r="C59" s="40" t="s">
        <v>130</v>
      </c>
      <c r="D59" s="31">
        <f t="shared" si="31"/>
        <v>100</v>
      </c>
      <c r="E59" s="31">
        <f t="shared" si="32"/>
        <v>50</v>
      </c>
      <c r="F59" s="31">
        <f t="shared" si="33"/>
        <v>0</v>
      </c>
      <c r="G59" s="31">
        <f t="shared" si="34"/>
        <v>30</v>
      </c>
      <c r="H59" s="40">
        <v>60</v>
      </c>
      <c r="I59" s="34"/>
      <c r="J59" s="34"/>
      <c r="K59" s="34"/>
      <c r="L59" s="31">
        <f t="shared" si="35"/>
        <v>20</v>
      </c>
      <c r="M59" s="31">
        <f t="shared" si="36"/>
        <v>50</v>
      </c>
      <c r="N59" s="16"/>
      <c r="O59" s="16"/>
      <c r="P59" s="16"/>
      <c r="Q59" s="16"/>
      <c r="R59" s="16"/>
      <c r="S59" s="16"/>
      <c r="T59" s="16"/>
      <c r="U59" s="16"/>
      <c r="V59" s="16"/>
      <c r="W59" s="16">
        <v>15</v>
      </c>
      <c r="X59" s="16">
        <v>10</v>
      </c>
      <c r="Y59" s="16">
        <v>25</v>
      </c>
      <c r="Z59" s="16"/>
      <c r="AA59" s="16">
        <v>15</v>
      </c>
      <c r="AB59" s="16">
        <v>10</v>
      </c>
      <c r="AC59" s="16">
        <v>25</v>
      </c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>
        <v>2</v>
      </c>
      <c r="AO59" s="16">
        <v>2</v>
      </c>
      <c r="AP59" s="16"/>
      <c r="AQ59" s="16"/>
      <c r="AR59" s="16">
        <v>2</v>
      </c>
      <c r="AS59" s="16">
        <v>4</v>
      </c>
      <c r="AT59" s="16"/>
      <c r="AU59" s="16">
        <v>4</v>
      </c>
    </row>
    <row r="60" spans="1:47" s="13" customFormat="1" ht="43.5" customHeight="1">
      <c r="A60" s="4" t="s">
        <v>5</v>
      </c>
      <c r="B60" s="39" t="s">
        <v>121</v>
      </c>
      <c r="C60" s="40" t="s">
        <v>88</v>
      </c>
      <c r="D60" s="31">
        <f t="shared" si="31"/>
        <v>75</v>
      </c>
      <c r="E60" s="31">
        <f t="shared" si="32"/>
        <v>40</v>
      </c>
      <c r="F60" s="31">
        <f t="shared" si="33"/>
        <v>0</v>
      </c>
      <c r="G60" s="31">
        <f t="shared" si="34"/>
        <v>30</v>
      </c>
      <c r="H60" s="34">
        <v>30</v>
      </c>
      <c r="I60" s="34"/>
      <c r="J60" s="34"/>
      <c r="K60" s="34"/>
      <c r="L60" s="31">
        <f t="shared" si="35"/>
        <v>10</v>
      </c>
      <c r="M60" s="31">
        <f t="shared" si="36"/>
        <v>35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>
        <v>30</v>
      </c>
      <c r="AJ60" s="16">
        <v>10</v>
      </c>
      <c r="AK60" s="16">
        <v>35</v>
      </c>
      <c r="AL60" s="16"/>
      <c r="AM60" s="16"/>
      <c r="AN60" s="16"/>
      <c r="AO60" s="16"/>
      <c r="AP60" s="16"/>
      <c r="AQ60" s="16">
        <v>3</v>
      </c>
      <c r="AR60" s="16">
        <v>2</v>
      </c>
      <c r="AS60" s="16">
        <v>3</v>
      </c>
      <c r="AT60" s="16"/>
      <c r="AU60" s="16">
        <v>3</v>
      </c>
    </row>
    <row r="61" spans="1:47" s="13" customFormat="1" ht="43.5" customHeight="1">
      <c r="A61" s="4" t="s">
        <v>20</v>
      </c>
      <c r="B61" s="39" t="s">
        <v>105</v>
      </c>
      <c r="C61" s="40" t="s">
        <v>74</v>
      </c>
      <c r="D61" s="31">
        <f t="shared" si="31"/>
        <v>200</v>
      </c>
      <c r="E61" s="31">
        <f t="shared" si="32"/>
        <v>85</v>
      </c>
      <c r="F61" s="31">
        <f t="shared" si="33"/>
        <v>0</v>
      </c>
      <c r="G61" s="31">
        <f t="shared" si="34"/>
        <v>60</v>
      </c>
      <c r="H61" s="34">
        <v>60</v>
      </c>
      <c r="I61" s="34"/>
      <c r="J61" s="34"/>
      <c r="K61" s="34"/>
      <c r="L61" s="31">
        <f t="shared" si="35"/>
        <v>25</v>
      </c>
      <c r="M61" s="31">
        <f t="shared" si="36"/>
        <v>115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>
        <v>30</v>
      </c>
      <c r="AF61" s="16">
        <v>15</v>
      </c>
      <c r="AG61" s="16">
        <v>30</v>
      </c>
      <c r="AH61" s="16"/>
      <c r="AI61" s="16">
        <v>30</v>
      </c>
      <c r="AJ61" s="16">
        <v>10</v>
      </c>
      <c r="AK61" s="16">
        <v>85</v>
      </c>
      <c r="AL61" s="16"/>
      <c r="AM61" s="16"/>
      <c r="AN61" s="16"/>
      <c r="AO61" s="16"/>
      <c r="AP61" s="16">
        <v>3</v>
      </c>
      <c r="AQ61" s="16">
        <v>5</v>
      </c>
      <c r="AR61" s="16">
        <v>4</v>
      </c>
      <c r="AS61" s="16">
        <v>8</v>
      </c>
      <c r="AT61" s="16"/>
      <c r="AU61" s="16">
        <v>8</v>
      </c>
    </row>
    <row r="62" spans="1:47" s="13" customFormat="1" ht="34.5">
      <c r="A62" s="4" t="s">
        <v>76</v>
      </c>
      <c r="B62" s="39" t="s">
        <v>124</v>
      </c>
      <c r="C62" s="40" t="s">
        <v>91</v>
      </c>
      <c r="D62" s="31">
        <f t="shared" si="31"/>
        <v>150</v>
      </c>
      <c r="E62" s="31">
        <f t="shared" si="32"/>
        <v>0</v>
      </c>
      <c r="F62" s="31">
        <f t="shared" si="33"/>
        <v>0</v>
      </c>
      <c r="G62" s="31">
        <f t="shared" si="34"/>
        <v>0</v>
      </c>
      <c r="H62" s="34"/>
      <c r="I62" s="34"/>
      <c r="J62" s="34"/>
      <c r="K62" s="34"/>
      <c r="L62" s="31">
        <f t="shared" si="35"/>
        <v>0</v>
      </c>
      <c r="M62" s="31">
        <f t="shared" si="36"/>
        <v>150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>
        <v>30</v>
      </c>
      <c r="Z62" s="16"/>
      <c r="AA62" s="16"/>
      <c r="AB62" s="16"/>
      <c r="AC62" s="16">
        <v>30</v>
      </c>
      <c r="AD62" s="16"/>
      <c r="AE62" s="16"/>
      <c r="AF62" s="16"/>
      <c r="AG62" s="16">
        <v>30</v>
      </c>
      <c r="AH62" s="16"/>
      <c r="AI62" s="16"/>
      <c r="AJ62" s="16"/>
      <c r="AK62" s="16">
        <v>60</v>
      </c>
      <c r="AL62" s="16"/>
      <c r="AM62" s="16"/>
      <c r="AN62" s="16">
        <v>1</v>
      </c>
      <c r="AO62" s="16">
        <v>1</v>
      </c>
      <c r="AP62" s="16">
        <v>1</v>
      </c>
      <c r="AQ62" s="16">
        <v>2</v>
      </c>
      <c r="AR62" s="16"/>
      <c r="AS62" s="16">
        <v>5</v>
      </c>
      <c r="AT62" s="16"/>
      <c r="AU62" s="16">
        <v>5</v>
      </c>
    </row>
    <row r="63" spans="1:47" s="13" customFormat="1" ht="55.5" customHeight="1">
      <c r="A63" s="103" t="s">
        <v>192</v>
      </c>
      <c r="B63" s="103"/>
      <c r="C63" s="103"/>
      <c r="D63" s="104">
        <f aca="true" t="shared" si="37" ref="D63:AU63">SUM(D8,D18,D25,D39)</f>
        <v>4700</v>
      </c>
      <c r="E63" s="104">
        <f t="shared" si="37"/>
        <v>2385</v>
      </c>
      <c r="F63" s="104">
        <f t="shared" si="37"/>
        <v>215</v>
      </c>
      <c r="G63" s="104">
        <f t="shared" si="37"/>
        <v>1660</v>
      </c>
      <c r="H63" s="104">
        <f t="shared" si="37"/>
        <v>315</v>
      </c>
      <c r="I63" s="104">
        <f t="shared" si="37"/>
        <v>1300</v>
      </c>
      <c r="J63" s="104">
        <f t="shared" si="37"/>
        <v>60</v>
      </c>
      <c r="K63" s="104">
        <f t="shared" si="37"/>
        <v>0</v>
      </c>
      <c r="L63" s="104">
        <f t="shared" si="37"/>
        <v>510</v>
      </c>
      <c r="M63" s="104">
        <f t="shared" si="37"/>
        <v>2315</v>
      </c>
      <c r="N63" s="20">
        <f t="shared" si="37"/>
        <v>30</v>
      </c>
      <c r="O63" s="20">
        <f t="shared" si="37"/>
        <v>330</v>
      </c>
      <c r="P63" s="20">
        <f t="shared" si="37"/>
        <v>105</v>
      </c>
      <c r="Q63" s="20">
        <f t="shared" si="37"/>
        <v>330</v>
      </c>
      <c r="R63" s="20">
        <f t="shared" si="37"/>
        <v>50</v>
      </c>
      <c r="S63" s="20">
        <f t="shared" si="37"/>
        <v>295</v>
      </c>
      <c r="T63" s="20">
        <f t="shared" si="37"/>
        <v>90</v>
      </c>
      <c r="U63" s="20">
        <f t="shared" si="37"/>
        <v>360</v>
      </c>
      <c r="V63" s="20">
        <f t="shared" si="37"/>
        <v>30</v>
      </c>
      <c r="W63" s="20">
        <f t="shared" si="37"/>
        <v>315</v>
      </c>
      <c r="X63" s="20">
        <f t="shared" si="37"/>
        <v>110</v>
      </c>
      <c r="Y63" s="20">
        <f t="shared" si="37"/>
        <v>330</v>
      </c>
      <c r="Z63" s="20">
        <f t="shared" si="37"/>
        <v>15</v>
      </c>
      <c r="AA63" s="20">
        <f t="shared" si="37"/>
        <v>300</v>
      </c>
      <c r="AB63" s="20">
        <f t="shared" si="37"/>
        <v>60</v>
      </c>
      <c r="AC63" s="20">
        <f t="shared" si="37"/>
        <v>415</v>
      </c>
      <c r="AD63" s="20">
        <f t="shared" si="37"/>
        <v>60</v>
      </c>
      <c r="AE63" s="20">
        <f t="shared" si="37"/>
        <v>210</v>
      </c>
      <c r="AF63" s="20">
        <f t="shared" si="37"/>
        <v>65</v>
      </c>
      <c r="AG63" s="20">
        <f t="shared" si="37"/>
        <v>450</v>
      </c>
      <c r="AH63" s="20">
        <f t="shared" si="37"/>
        <v>30</v>
      </c>
      <c r="AI63" s="20">
        <f t="shared" si="37"/>
        <v>225</v>
      </c>
      <c r="AJ63" s="20">
        <f t="shared" si="37"/>
        <v>80</v>
      </c>
      <c r="AK63" s="20">
        <f t="shared" si="37"/>
        <v>440</v>
      </c>
      <c r="AL63" s="20">
        <f t="shared" si="37"/>
        <v>30</v>
      </c>
      <c r="AM63" s="20">
        <f t="shared" si="37"/>
        <v>30</v>
      </c>
      <c r="AN63" s="20">
        <f t="shared" si="37"/>
        <v>30</v>
      </c>
      <c r="AO63" s="20">
        <f t="shared" si="37"/>
        <v>30</v>
      </c>
      <c r="AP63" s="20">
        <f t="shared" si="37"/>
        <v>30</v>
      </c>
      <c r="AQ63" s="20">
        <f t="shared" si="37"/>
        <v>30</v>
      </c>
      <c r="AR63" s="104">
        <f t="shared" si="37"/>
        <v>97</v>
      </c>
      <c r="AS63" s="104">
        <f t="shared" si="37"/>
        <v>173</v>
      </c>
      <c r="AT63" s="104">
        <f t="shared" si="37"/>
        <v>18</v>
      </c>
      <c r="AU63" s="104">
        <f t="shared" si="37"/>
        <v>138</v>
      </c>
    </row>
    <row r="64" spans="1:47" s="13" customFormat="1" ht="40.5" customHeight="1">
      <c r="A64" s="103"/>
      <c r="B64" s="103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>
        <f>SUM(N63:Q63)</f>
        <v>795</v>
      </c>
      <c r="O64" s="104"/>
      <c r="P64" s="104"/>
      <c r="Q64" s="104"/>
      <c r="R64" s="104">
        <f>SUM(R63:U63)</f>
        <v>795</v>
      </c>
      <c r="S64" s="104"/>
      <c r="T64" s="104"/>
      <c r="U64" s="104"/>
      <c r="V64" s="104">
        <f>SUM(V63:Y63)</f>
        <v>785</v>
      </c>
      <c r="W64" s="104"/>
      <c r="X64" s="104"/>
      <c r="Y64" s="104"/>
      <c r="Z64" s="104">
        <f>SUM(Z63:AC63)</f>
        <v>790</v>
      </c>
      <c r="AA64" s="104"/>
      <c r="AB64" s="104"/>
      <c r="AC64" s="104"/>
      <c r="AD64" s="104">
        <f>SUM(AD63:AG63)</f>
        <v>785</v>
      </c>
      <c r="AE64" s="104"/>
      <c r="AF64" s="104"/>
      <c r="AG64" s="104"/>
      <c r="AH64" s="104">
        <f>SUM(AH63:AK63)</f>
        <v>775</v>
      </c>
      <c r="AI64" s="104"/>
      <c r="AJ64" s="104"/>
      <c r="AK64" s="104"/>
      <c r="AL64" s="104">
        <f>SUM(AL63:AQ63)</f>
        <v>180</v>
      </c>
      <c r="AM64" s="104"/>
      <c r="AN64" s="104"/>
      <c r="AO64" s="104"/>
      <c r="AP64" s="104"/>
      <c r="AQ64" s="104"/>
      <c r="AR64" s="104"/>
      <c r="AS64" s="104"/>
      <c r="AT64" s="104"/>
      <c r="AU64" s="104"/>
    </row>
    <row r="65" spans="1:47" s="21" customFormat="1" ht="24">
      <c r="A65" s="103" t="s">
        <v>193</v>
      </c>
      <c r="B65" s="103"/>
      <c r="C65" s="103"/>
      <c r="D65" s="104">
        <f aca="true" t="shared" si="38" ref="D65:AU65">SUM(D8,D18,D25,D42)</f>
        <v>4720</v>
      </c>
      <c r="E65" s="104">
        <f t="shared" si="38"/>
        <v>2535</v>
      </c>
      <c r="F65" s="104">
        <f t="shared" si="38"/>
        <v>370</v>
      </c>
      <c r="G65" s="104">
        <f t="shared" si="38"/>
        <v>1645</v>
      </c>
      <c r="H65" s="104">
        <f t="shared" si="38"/>
        <v>540</v>
      </c>
      <c r="I65" s="104">
        <f t="shared" si="38"/>
        <v>1060</v>
      </c>
      <c r="J65" s="104">
        <f t="shared" si="38"/>
        <v>60</v>
      </c>
      <c r="K65" s="104">
        <f t="shared" si="38"/>
        <v>0</v>
      </c>
      <c r="L65" s="104">
        <f t="shared" si="38"/>
        <v>520</v>
      </c>
      <c r="M65" s="104">
        <f t="shared" si="38"/>
        <v>2185</v>
      </c>
      <c r="N65" s="20">
        <f t="shared" si="38"/>
        <v>30</v>
      </c>
      <c r="O65" s="20">
        <f t="shared" si="38"/>
        <v>330</v>
      </c>
      <c r="P65" s="20">
        <f t="shared" si="38"/>
        <v>105</v>
      </c>
      <c r="Q65" s="20">
        <f t="shared" si="38"/>
        <v>330</v>
      </c>
      <c r="R65" s="20">
        <f t="shared" si="38"/>
        <v>50</v>
      </c>
      <c r="S65" s="20">
        <f t="shared" si="38"/>
        <v>295</v>
      </c>
      <c r="T65" s="20">
        <f t="shared" si="38"/>
        <v>90</v>
      </c>
      <c r="U65" s="20">
        <f t="shared" si="38"/>
        <v>360</v>
      </c>
      <c r="V65" s="20">
        <f t="shared" si="38"/>
        <v>120</v>
      </c>
      <c r="W65" s="20">
        <f t="shared" si="38"/>
        <v>315</v>
      </c>
      <c r="X65" s="20">
        <f t="shared" si="38"/>
        <v>95</v>
      </c>
      <c r="Y65" s="20">
        <f t="shared" si="38"/>
        <v>255</v>
      </c>
      <c r="Z65" s="20">
        <f t="shared" si="38"/>
        <v>75</v>
      </c>
      <c r="AA65" s="20">
        <f t="shared" si="38"/>
        <v>285</v>
      </c>
      <c r="AB65" s="20">
        <f t="shared" si="38"/>
        <v>60</v>
      </c>
      <c r="AC65" s="20">
        <f t="shared" si="38"/>
        <v>375</v>
      </c>
      <c r="AD65" s="20">
        <f t="shared" si="38"/>
        <v>60</v>
      </c>
      <c r="AE65" s="20">
        <f t="shared" si="38"/>
        <v>210</v>
      </c>
      <c r="AF65" s="20">
        <f t="shared" si="38"/>
        <v>70</v>
      </c>
      <c r="AG65" s="20">
        <f t="shared" si="38"/>
        <v>445</v>
      </c>
      <c r="AH65" s="20">
        <f t="shared" si="38"/>
        <v>35</v>
      </c>
      <c r="AI65" s="20">
        <f t="shared" si="38"/>
        <v>225</v>
      </c>
      <c r="AJ65" s="20">
        <f t="shared" si="38"/>
        <v>100</v>
      </c>
      <c r="AK65" s="20">
        <f t="shared" si="38"/>
        <v>430</v>
      </c>
      <c r="AL65" s="20">
        <f t="shared" si="38"/>
        <v>30</v>
      </c>
      <c r="AM65" s="20">
        <f t="shared" si="38"/>
        <v>30</v>
      </c>
      <c r="AN65" s="20">
        <f t="shared" si="38"/>
        <v>30</v>
      </c>
      <c r="AO65" s="20">
        <f t="shared" si="38"/>
        <v>30</v>
      </c>
      <c r="AP65" s="20">
        <f t="shared" si="38"/>
        <v>30</v>
      </c>
      <c r="AQ65" s="20">
        <f t="shared" si="38"/>
        <v>30</v>
      </c>
      <c r="AR65" s="104">
        <f t="shared" si="38"/>
        <v>105</v>
      </c>
      <c r="AS65" s="104">
        <f t="shared" si="38"/>
        <v>173</v>
      </c>
      <c r="AT65" s="104">
        <f t="shared" si="38"/>
        <v>18</v>
      </c>
      <c r="AU65" s="104">
        <f t="shared" si="38"/>
        <v>138</v>
      </c>
    </row>
    <row r="66" spans="1:47" s="21" customFormat="1" ht="33.75" customHeight="1">
      <c r="A66" s="103"/>
      <c r="B66" s="103"/>
      <c r="C66" s="103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>
        <f>SUM(N65:Q65)</f>
        <v>795</v>
      </c>
      <c r="O66" s="104"/>
      <c r="P66" s="104"/>
      <c r="Q66" s="104"/>
      <c r="R66" s="104">
        <f>SUM(R65:U65)</f>
        <v>795</v>
      </c>
      <c r="S66" s="104"/>
      <c r="T66" s="104"/>
      <c r="U66" s="104"/>
      <c r="V66" s="104">
        <f>SUM(V65:Y65)</f>
        <v>785</v>
      </c>
      <c r="W66" s="104"/>
      <c r="X66" s="104"/>
      <c r="Y66" s="104"/>
      <c r="Z66" s="104">
        <f>SUM(Z65:AC65)</f>
        <v>795</v>
      </c>
      <c r="AA66" s="104"/>
      <c r="AB66" s="104"/>
      <c r="AC66" s="104"/>
      <c r="AD66" s="104">
        <f>SUM(AD65:AG65)</f>
        <v>785</v>
      </c>
      <c r="AE66" s="104"/>
      <c r="AF66" s="104"/>
      <c r="AG66" s="104"/>
      <c r="AH66" s="104">
        <f>SUM(AH65:AK65)</f>
        <v>790</v>
      </c>
      <c r="AI66" s="104"/>
      <c r="AJ66" s="104"/>
      <c r="AK66" s="104"/>
      <c r="AL66" s="104">
        <f>SUM(AL65:AQ65)</f>
        <v>180</v>
      </c>
      <c r="AM66" s="104"/>
      <c r="AN66" s="104"/>
      <c r="AO66" s="104"/>
      <c r="AP66" s="104"/>
      <c r="AQ66" s="104"/>
      <c r="AR66" s="104"/>
      <c r="AS66" s="104"/>
      <c r="AT66" s="104"/>
      <c r="AU66" s="104"/>
    </row>
    <row r="67" spans="1:47" s="21" customFormat="1" ht="24">
      <c r="A67" s="103" t="s">
        <v>194</v>
      </c>
      <c r="B67" s="103"/>
      <c r="C67" s="103"/>
      <c r="D67" s="105">
        <f aca="true" t="shared" si="39" ref="D67:AU67">SUM(D8,D18,D25,D54)</f>
        <v>4700</v>
      </c>
      <c r="E67" s="105">
        <f t="shared" si="39"/>
        <v>2370</v>
      </c>
      <c r="F67" s="105">
        <f t="shared" si="39"/>
        <v>260</v>
      </c>
      <c r="G67" s="105">
        <f t="shared" si="39"/>
        <v>1600</v>
      </c>
      <c r="H67" s="105">
        <f t="shared" si="39"/>
        <v>495</v>
      </c>
      <c r="I67" s="105">
        <f t="shared" si="39"/>
        <v>1060</v>
      </c>
      <c r="J67" s="105">
        <f t="shared" si="39"/>
        <v>60</v>
      </c>
      <c r="K67" s="105">
        <f t="shared" si="39"/>
        <v>0</v>
      </c>
      <c r="L67" s="105">
        <f t="shared" si="39"/>
        <v>510</v>
      </c>
      <c r="M67" s="105">
        <f t="shared" si="39"/>
        <v>2330</v>
      </c>
      <c r="N67" s="20">
        <f t="shared" si="39"/>
        <v>30</v>
      </c>
      <c r="O67" s="20">
        <f t="shared" si="39"/>
        <v>330</v>
      </c>
      <c r="P67" s="20">
        <f t="shared" si="39"/>
        <v>105</v>
      </c>
      <c r="Q67" s="20">
        <f t="shared" si="39"/>
        <v>330</v>
      </c>
      <c r="R67" s="20">
        <f t="shared" si="39"/>
        <v>50</v>
      </c>
      <c r="S67" s="20">
        <f t="shared" si="39"/>
        <v>295</v>
      </c>
      <c r="T67" s="20">
        <f t="shared" si="39"/>
        <v>90</v>
      </c>
      <c r="U67" s="20">
        <f t="shared" si="39"/>
        <v>360</v>
      </c>
      <c r="V67" s="20">
        <f t="shared" si="39"/>
        <v>75</v>
      </c>
      <c r="W67" s="20">
        <f t="shared" si="39"/>
        <v>285</v>
      </c>
      <c r="X67" s="20">
        <f t="shared" si="39"/>
        <v>110</v>
      </c>
      <c r="Y67" s="20">
        <f t="shared" si="39"/>
        <v>315</v>
      </c>
      <c r="Z67" s="20">
        <f t="shared" si="39"/>
        <v>15</v>
      </c>
      <c r="AA67" s="20">
        <f t="shared" si="39"/>
        <v>285</v>
      </c>
      <c r="AB67" s="20">
        <f t="shared" si="39"/>
        <v>60</v>
      </c>
      <c r="AC67" s="20">
        <f t="shared" si="39"/>
        <v>430</v>
      </c>
      <c r="AD67" s="20">
        <f t="shared" si="39"/>
        <v>60</v>
      </c>
      <c r="AE67" s="20">
        <f t="shared" si="39"/>
        <v>210</v>
      </c>
      <c r="AF67" s="20">
        <f t="shared" si="39"/>
        <v>65</v>
      </c>
      <c r="AG67" s="20">
        <f t="shared" si="39"/>
        <v>450</v>
      </c>
      <c r="AH67" s="20">
        <f t="shared" si="39"/>
        <v>30</v>
      </c>
      <c r="AI67" s="20">
        <f t="shared" si="39"/>
        <v>210</v>
      </c>
      <c r="AJ67" s="20">
        <f t="shared" si="39"/>
        <v>80</v>
      </c>
      <c r="AK67" s="20">
        <f t="shared" si="39"/>
        <v>455</v>
      </c>
      <c r="AL67" s="20">
        <f t="shared" si="39"/>
        <v>30</v>
      </c>
      <c r="AM67" s="20">
        <f t="shared" si="39"/>
        <v>30</v>
      </c>
      <c r="AN67" s="20">
        <f t="shared" si="39"/>
        <v>30</v>
      </c>
      <c r="AO67" s="20">
        <f t="shared" si="39"/>
        <v>30</v>
      </c>
      <c r="AP67" s="20">
        <f t="shared" si="39"/>
        <v>30</v>
      </c>
      <c r="AQ67" s="20">
        <f t="shared" si="39"/>
        <v>30</v>
      </c>
      <c r="AR67" s="104">
        <f t="shared" si="39"/>
        <v>97</v>
      </c>
      <c r="AS67" s="104">
        <f t="shared" si="39"/>
        <v>173</v>
      </c>
      <c r="AT67" s="104">
        <f t="shared" si="39"/>
        <v>18</v>
      </c>
      <c r="AU67" s="104">
        <f t="shared" si="39"/>
        <v>138</v>
      </c>
    </row>
    <row r="68" spans="1:47" s="21" customFormat="1" ht="32.25" customHeight="1">
      <c r="A68" s="103"/>
      <c r="B68" s="103"/>
      <c r="C68" s="103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4">
        <f>SUM(N67:Q67)</f>
        <v>795</v>
      </c>
      <c r="O68" s="104"/>
      <c r="P68" s="104"/>
      <c r="Q68" s="104"/>
      <c r="R68" s="104">
        <f>SUM(R67:U67)</f>
        <v>795</v>
      </c>
      <c r="S68" s="104"/>
      <c r="T68" s="104"/>
      <c r="U68" s="104"/>
      <c r="V68" s="104">
        <f>SUM(V67:Y67)</f>
        <v>785</v>
      </c>
      <c r="W68" s="104"/>
      <c r="X68" s="104"/>
      <c r="Y68" s="104"/>
      <c r="Z68" s="104">
        <f>SUM(Z67:AC67)</f>
        <v>790</v>
      </c>
      <c r="AA68" s="104"/>
      <c r="AB68" s="104"/>
      <c r="AC68" s="104"/>
      <c r="AD68" s="104">
        <f>SUM(AD67:AG67)</f>
        <v>785</v>
      </c>
      <c r="AE68" s="104"/>
      <c r="AF68" s="104"/>
      <c r="AG68" s="104"/>
      <c r="AH68" s="104">
        <f>SUM(AH67:AK67)</f>
        <v>775</v>
      </c>
      <c r="AI68" s="104"/>
      <c r="AJ68" s="104"/>
      <c r="AK68" s="104"/>
      <c r="AL68" s="104">
        <f>SUM(AL67:AQ67)</f>
        <v>180</v>
      </c>
      <c r="AM68" s="104"/>
      <c r="AN68" s="104"/>
      <c r="AO68" s="104"/>
      <c r="AP68" s="104"/>
      <c r="AQ68" s="104"/>
      <c r="AR68" s="104"/>
      <c r="AS68" s="104"/>
      <c r="AT68" s="104"/>
      <c r="AU68" s="104"/>
    </row>
    <row r="69" spans="1:46" s="21" customFormat="1" ht="34.5">
      <c r="A69" s="22"/>
      <c r="B69" s="22"/>
      <c r="C69" s="2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2"/>
      <c r="AM69" s="22"/>
      <c r="AN69" s="22"/>
      <c r="AO69" s="22"/>
      <c r="AP69" s="22"/>
      <c r="AQ69" s="22"/>
      <c r="AR69" s="25"/>
      <c r="AS69" s="25"/>
      <c r="AT69" s="25"/>
    </row>
    <row r="70" spans="1:46" s="21" customFormat="1" ht="34.5">
      <c r="A70" s="22"/>
      <c r="B70" s="22"/>
      <c r="C70" s="23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6"/>
      <c r="O70" s="24"/>
      <c r="P70" s="24"/>
      <c r="Q70" s="24"/>
      <c r="R70" s="26"/>
      <c r="S70" s="24"/>
      <c r="T70" s="24"/>
      <c r="U70" s="24"/>
      <c r="V70" s="26"/>
      <c r="W70" s="24"/>
      <c r="X70" s="24"/>
      <c r="Y70" s="24"/>
      <c r="Z70" s="26"/>
      <c r="AA70" s="24"/>
      <c r="AB70" s="24"/>
      <c r="AC70" s="24"/>
      <c r="AD70" s="26"/>
      <c r="AE70" s="24"/>
      <c r="AF70" s="24"/>
      <c r="AG70" s="24"/>
      <c r="AH70" s="26"/>
      <c r="AI70" s="24"/>
      <c r="AJ70" s="24"/>
      <c r="AK70" s="24"/>
      <c r="AL70" s="22"/>
      <c r="AM70" s="22"/>
      <c r="AN70" s="22"/>
      <c r="AO70" s="22"/>
      <c r="AP70" s="22"/>
      <c r="AQ70" s="22"/>
      <c r="AR70" s="25"/>
      <c r="AS70" s="25"/>
      <c r="AT70" s="25"/>
    </row>
    <row r="71" spans="1:46" s="21" customFormat="1" ht="34.5">
      <c r="A71" s="22"/>
      <c r="B71" s="22"/>
      <c r="C71" s="23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2"/>
      <c r="AM71" s="22"/>
      <c r="AN71" s="22"/>
      <c r="AO71" s="22"/>
      <c r="AP71" s="22"/>
      <c r="AQ71" s="22"/>
      <c r="AR71" s="25"/>
      <c r="AS71" s="25"/>
      <c r="AT71" s="25"/>
    </row>
    <row r="72" spans="1:46" s="21" customFormat="1" ht="34.5">
      <c r="A72" s="22"/>
      <c r="B72" s="22"/>
      <c r="C72" s="23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2"/>
      <c r="AM72" s="22"/>
      <c r="AN72" s="22"/>
      <c r="AO72" s="22"/>
      <c r="AP72" s="22"/>
      <c r="AQ72" s="22"/>
      <c r="AR72" s="25"/>
      <c r="AS72" s="25"/>
      <c r="AT72" s="25"/>
    </row>
    <row r="73" spans="1:46" s="21" customFormat="1" ht="34.5">
      <c r="A73" s="22"/>
      <c r="B73" s="22"/>
      <c r="C73" s="23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2"/>
      <c r="AM73" s="22"/>
      <c r="AN73" s="22"/>
      <c r="AO73" s="22"/>
      <c r="AP73" s="22"/>
      <c r="AQ73" s="22"/>
      <c r="AR73" s="25"/>
      <c r="AS73" s="25"/>
      <c r="AT73" s="25"/>
    </row>
    <row r="74" spans="1:46" s="21" customFormat="1" ht="34.5">
      <c r="A74" s="22"/>
      <c r="B74" s="22"/>
      <c r="C74" s="23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2"/>
      <c r="AM74" s="22"/>
      <c r="AN74" s="22"/>
      <c r="AO74" s="22"/>
      <c r="AP74" s="22"/>
      <c r="AQ74" s="22"/>
      <c r="AR74" s="25"/>
      <c r="AS74" s="25"/>
      <c r="AT74" s="25"/>
    </row>
    <row r="75" spans="1:46" s="21" customFormat="1" ht="34.5">
      <c r="A75" s="22"/>
      <c r="B75" s="22"/>
      <c r="C75" s="23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2"/>
      <c r="AM75" s="22"/>
      <c r="AN75" s="22"/>
      <c r="AO75" s="22"/>
      <c r="AP75" s="22"/>
      <c r="AQ75" s="22"/>
      <c r="AR75" s="25"/>
      <c r="AS75" s="25"/>
      <c r="AT75" s="25"/>
    </row>
    <row r="76" spans="1:46" s="21" customFormat="1" ht="34.5">
      <c r="A76" s="22"/>
      <c r="B76" s="22"/>
      <c r="C76" s="2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2"/>
      <c r="AM76" s="22"/>
      <c r="AN76" s="22"/>
      <c r="AO76" s="22"/>
      <c r="AP76" s="22"/>
      <c r="AQ76" s="22"/>
      <c r="AR76" s="25"/>
      <c r="AS76" s="25"/>
      <c r="AT76" s="25"/>
    </row>
    <row r="77" spans="1:46" s="21" customFormat="1" ht="34.5">
      <c r="A77" s="22"/>
      <c r="B77" s="22"/>
      <c r="C77" s="2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2"/>
      <c r="AM77" s="22"/>
      <c r="AN77" s="22"/>
      <c r="AO77" s="22"/>
      <c r="AP77" s="22"/>
      <c r="AQ77" s="22"/>
      <c r="AR77" s="25"/>
      <c r="AS77" s="25"/>
      <c r="AT77" s="25"/>
    </row>
    <row r="78" spans="1:46" s="21" customFormat="1" ht="34.5">
      <c r="A78" s="22"/>
      <c r="B78" s="22"/>
      <c r="C78" s="2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2"/>
      <c r="AM78" s="22"/>
      <c r="AN78" s="22"/>
      <c r="AO78" s="22"/>
      <c r="AP78" s="22"/>
      <c r="AQ78" s="22"/>
      <c r="AR78" s="25"/>
      <c r="AS78" s="25"/>
      <c r="AT78" s="25"/>
    </row>
    <row r="79" spans="1:46" s="21" customFormat="1" ht="34.5">
      <c r="A79" s="22"/>
      <c r="B79" s="22"/>
      <c r="C79" s="2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2"/>
      <c r="AM79" s="22"/>
      <c r="AN79" s="22"/>
      <c r="AO79" s="22"/>
      <c r="AP79" s="22"/>
      <c r="AQ79" s="22"/>
      <c r="AR79" s="25"/>
      <c r="AS79" s="25"/>
      <c r="AT79" s="25"/>
    </row>
    <row r="80" spans="1:46" s="21" customFormat="1" ht="34.5">
      <c r="A80" s="22"/>
      <c r="B80" s="22"/>
      <c r="C80" s="23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2"/>
      <c r="AM80" s="22"/>
      <c r="AN80" s="22"/>
      <c r="AO80" s="22"/>
      <c r="AP80" s="22"/>
      <c r="AQ80" s="22"/>
      <c r="AR80" s="25"/>
      <c r="AS80" s="25"/>
      <c r="AT80" s="25"/>
    </row>
    <row r="81" spans="1:46" s="21" customFormat="1" ht="34.5">
      <c r="A81" s="22"/>
      <c r="B81" s="22"/>
      <c r="C81" s="23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2"/>
      <c r="AM81" s="22"/>
      <c r="AN81" s="22"/>
      <c r="AO81" s="22"/>
      <c r="AP81" s="22"/>
      <c r="AQ81" s="22"/>
      <c r="AR81" s="25"/>
      <c r="AS81" s="25"/>
      <c r="AT81" s="25"/>
    </row>
    <row r="82" spans="1:46" s="21" customFormat="1" ht="34.5">
      <c r="A82" s="22"/>
      <c r="B82" s="22"/>
      <c r="C82" s="23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2"/>
      <c r="AM82" s="22"/>
      <c r="AN82" s="22"/>
      <c r="AO82" s="22"/>
      <c r="AP82" s="22"/>
      <c r="AQ82" s="22"/>
      <c r="AR82" s="25"/>
      <c r="AS82" s="25"/>
      <c r="AT82" s="25"/>
    </row>
    <row r="83" spans="1:46" s="21" customFormat="1" ht="34.5">
      <c r="A83" s="22"/>
      <c r="B83" s="22"/>
      <c r="C83" s="2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2"/>
      <c r="AM83" s="22"/>
      <c r="AN83" s="22"/>
      <c r="AO83" s="22"/>
      <c r="AP83" s="22"/>
      <c r="AQ83" s="22"/>
      <c r="AR83" s="25"/>
      <c r="AS83" s="25"/>
      <c r="AT83" s="25"/>
    </row>
    <row r="84" spans="1:46" s="21" customFormat="1" ht="34.5">
      <c r="A84" s="22"/>
      <c r="B84" s="22"/>
      <c r="C84" s="2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2"/>
      <c r="AM84" s="22"/>
      <c r="AN84" s="22"/>
      <c r="AO84" s="22"/>
      <c r="AP84" s="22"/>
      <c r="AQ84" s="22"/>
      <c r="AR84" s="25"/>
      <c r="AS84" s="25"/>
      <c r="AT84" s="25"/>
    </row>
    <row r="85" spans="1:46" s="21" customFormat="1" ht="34.5">
      <c r="A85" s="22"/>
      <c r="B85" s="22"/>
      <c r="C85" s="2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2"/>
      <c r="AM85" s="22"/>
      <c r="AN85" s="22"/>
      <c r="AO85" s="22"/>
      <c r="AP85" s="22"/>
      <c r="AQ85" s="22"/>
      <c r="AR85" s="25"/>
      <c r="AS85" s="25"/>
      <c r="AT85" s="25"/>
    </row>
    <row r="86" spans="1:46" s="21" customFormat="1" ht="34.5">
      <c r="A86" s="22"/>
      <c r="B86" s="22"/>
      <c r="C86" s="23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2"/>
      <c r="AM86" s="22"/>
      <c r="AN86" s="22"/>
      <c r="AO86" s="22"/>
      <c r="AP86" s="22"/>
      <c r="AQ86" s="22"/>
      <c r="AR86" s="25"/>
      <c r="AS86" s="25"/>
      <c r="AT86" s="25"/>
    </row>
    <row r="87" spans="1:46" s="21" customFormat="1" ht="34.5">
      <c r="A87" s="22"/>
      <c r="B87" s="22"/>
      <c r="C87" s="23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2"/>
      <c r="AM87" s="22"/>
      <c r="AN87" s="22"/>
      <c r="AO87" s="22"/>
      <c r="AP87" s="22"/>
      <c r="AQ87" s="22"/>
      <c r="AR87" s="25"/>
      <c r="AS87" s="25"/>
      <c r="AT87" s="25"/>
    </row>
    <row r="88" spans="1:46" s="21" customFormat="1" ht="34.5">
      <c r="A88" s="22"/>
      <c r="B88" s="22"/>
      <c r="C88" s="2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2"/>
      <c r="AM88" s="22"/>
      <c r="AN88" s="22"/>
      <c r="AO88" s="22"/>
      <c r="AP88" s="22"/>
      <c r="AQ88" s="22"/>
      <c r="AR88" s="25"/>
      <c r="AS88" s="25"/>
      <c r="AT88" s="25"/>
    </row>
    <row r="89" spans="1:46" s="21" customFormat="1" ht="34.5">
      <c r="A89" s="22"/>
      <c r="B89" s="22"/>
      <c r="C89" s="2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2"/>
      <c r="AM89" s="22"/>
      <c r="AN89" s="22"/>
      <c r="AO89" s="22"/>
      <c r="AP89" s="22"/>
      <c r="AQ89" s="22"/>
      <c r="AR89" s="25"/>
      <c r="AS89" s="25"/>
      <c r="AT89" s="25"/>
    </row>
  </sheetData>
  <sheetProtection/>
  <mergeCells count="105">
    <mergeCell ref="AS67:AS68"/>
    <mergeCell ref="AT67:AT68"/>
    <mergeCell ref="AU67:AU68"/>
    <mergeCell ref="N68:Q68"/>
    <mergeCell ref="R68:U68"/>
    <mergeCell ref="V68:Y68"/>
    <mergeCell ref="Z68:AC68"/>
    <mergeCell ref="AD68:AG68"/>
    <mergeCell ref="AH68:AK68"/>
    <mergeCell ref="AL68:AQ68"/>
    <mergeCell ref="I67:I68"/>
    <mergeCell ref="J67:J68"/>
    <mergeCell ref="K67:K68"/>
    <mergeCell ref="L67:L68"/>
    <mergeCell ref="M67:M68"/>
    <mergeCell ref="AR67:AR68"/>
    <mergeCell ref="A67:C68"/>
    <mergeCell ref="D67:D68"/>
    <mergeCell ref="E67:E68"/>
    <mergeCell ref="F67:F68"/>
    <mergeCell ref="G67:G68"/>
    <mergeCell ref="H67:H68"/>
    <mergeCell ref="AS65:AS66"/>
    <mergeCell ref="AT65:AT66"/>
    <mergeCell ref="AU65:AU66"/>
    <mergeCell ref="N66:Q66"/>
    <mergeCell ref="R66:U66"/>
    <mergeCell ref="V66:Y66"/>
    <mergeCell ref="Z66:AC66"/>
    <mergeCell ref="AD66:AG66"/>
    <mergeCell ref="AH66:AK66"/>
    <mergeCell ref="I65:I66"/>
    <mergeCell ref="J65:J66"/>
    <mergeCell ref="K65:K66"/>
    <mergeCell ref="L65:L66"/>
    <mergeCell ref="M65:M66"/>
    <mergeCell ref="AR65:AR66"/>
    <mergeCell ref="AL66:AQ66"/>
    <mergeCell ref="A65:C66"/>
    <mergeCell ref="D65:D66"/>
    <mergeCell ref="E65:E66"/>
    <mergeCell ref="F65:F66"/>
    <mergeCell ref="G65:G66"/>
    <mergeCell ref="H65:H66"/>
    <mergeCell ref="AS63:AS64"/>
    <mergeCell ref="AT63:AT64"/>
    <mergeCell ref="AU63:AU64"/>
    <mergeCell ref="N64:Q64"/>
    <mergeCell ref="R64:U64"/>
    <mergeCell ref="V64:Y64"/>
    <mergeCell ref="Z64:AC64"/>
    <mergeCell ref="AD64:AG64"/>
    <mergeCell ref="AH64:AK64"/>
    <mergeCell ref="I63:I64"/>
    <mergeCell ref="J63:J64"/>
    <mergeCell ref="K63:K64"/>
    <mergeCell ref="L63:L64"/>
    <mergeCell ref="M63:M64"/>
    <mergeCell ref="AR63:AR64"/>
    <mergeCell ref="AL64:AQ64"/>
    <mergeCell ref="A63:C64"/>
    <mergeCell ref="D63:D64"/>
    <mergeCell ref="E63:E64"/>
    <mergeCell ref="F63:F64"/>
    <mergeCell ref="G63:G64"/>
    <mergeCell ref="H63:H64"/>
    <mergeCell ref="AT6:AT7"/>
    <mergeCell ref="AL4:AU4"/>
    <mergeCell ref="AL5:AQ5"/>
    <mergeCell ref="AR5:AU5"/>
    <mergeCell ref="AL6:AL7"/>
    <mergeCell ref="AM6:AM7"/>
    <mergeCell ref="AN6:AN7"/>
    <mergeCell ref="AQ6:AQ7"/>
    <mergeCell ref="AS6:AS7"/>
    <mergeCell ref="AU6:AU7"/>
    <mergeCell ref="AP6:AP7"/>
    <mergeCell ref="AO6:AO7"/>
    <mergeCell ref="AR6:AR7"/>
    <mergeCell ref="G5:G7"/>
    <mergeCell ref="N5:U5"/>
    <mergeCell ref="AD6:AG6"/>
    <mergeCell ref="Z6:AC6"/>
    <mergeCell ref="V5:AC5"/>
    <mergeCell ref="M5:M7"/>
    <mergeCell ref="K5:K7"/>
    <mergeCell ref="V6:Y6"/>
    <mergeCell ref="L5:L7"/>
    <mergeCell ref="A4:A7"/>
    <mergeCell ref="C4:C7"/>
    <mergeCell ref="D4:M4"/>
    <mergeCell ref="B4:B7"/>
    <mergeCell ref="D5:D7"/>
    <mergeCell ref="E5:E7"/>
    <mergeCell ref="F5:F7"/>
    <mergeCell ref="AD5:AK5"/>
    <mergeCell ref="AH6:AK6"/>
    <mergeCell ref="A1:P1"/>
    <mergeCell ref="N4:AK4"/>
    <mergeCell ref="N6:Q6"/>
    <mergeCell ref="R6:U6"/>
    <mergeCell ref="H5:H7"/>
    <mergeCell ref="I5:I7"/>
    <mergeCell ref="AB1:AJ1"/>
    <mergeCell ref="J5:J7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8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Anna Stolarczyk</cp:lastModifiedBy>
  <cp:lastPrinted>2022-05-06T09:25:04Z</cp:lastPrinted>
  <dcterms:created xsi:type="dcterms:W3CDTF">2000-08-09T08:42:37Z</dcterms:created>
  <dcterms:modified xsi:type="dcterms:W3CDTF">2022-05-10T09:51:52Z</dcterms:modified>
  <cp:category/>
  <cp:version/>
  <cp:contentType/>
  <cp:contentStatus/>
</cp:coreProperties>
</file>